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100" windowHeight="12120"/>
  </bookViews>
  <sheets>
    <sheet name="Septic Tank" sheetId="1" r:id="rId1"/>
    <sheet name="Cocopeat Filter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O41" i="2" l="1"/>
  <c r="G12" i="1"/>
  <c r="E14" i="1"/>
  <c r="P29" i="2" s="1"/>
  <c r="E15" i="1"/>
  <c r="E16" i="1" s="1"/>
  <c r="D24" i="1" s="1"/>
  <c r="F30" i="1"/>
  <c r="B19" i="2" s="1"/>
  <c r="J51" i="1"/>
  <c r="P31" i="1"/>
  <c r="M58" i="1" l="1"/>
  <c r="D25" i="1"/>
  <c r="K39" i="1" s="1"/>
  <c r="P34" i="2"/>
  <c r="P36" i="2" s="1"/>
  <c r="P30" i="2"/>
  <c r="O31" i="1"/>
  <c r="M52" i="1" s="1"/>
  <c r="I35" i="1" l="1"/>
  <c r="E24" i="2" s="1"/>
  <c r="M35" i="1"/>
  <c r="G28" i="2"/>
</calcChain>
</file>

<file path=xl/sharedStrings.xml><?xml version="1.0" encoding="utf-8"?>
<sst xmlns="http://schemas.openxmlformats.org/spreadsheetml/2006/main" count="98" uniqueCount="80">
  <si>
    <t>Septic Tank Design Tool</t>
  </si>
  <si>
    <t>Septic Tank Sizing Worksheet</t>
  </si>
  <si>
    <t>Maximum number of people living in the house</t>
  </si>
  <si>
    <t>(type the number of people in the box)</t>
  </si>
  <si>
    <t xml:space="preserve">Average daily flow rate per person per day </t>
  </si>
  <si>
    <t>l/day</t>
  </si>
  <si>
    <t xml:space="preserve">Note:  Average is 150 liters per day. </t>
  </si>
  <si>
    <t>*Increase to 300 liters/day for affluent communities</t>
  </si>
  <si>
    <t>*Decrease to 100 liters/day for less affluent communities</t>
  </si>
  <si>
    <t>*Insert your own figure based on local knowledge, water meter readings</t>
  </si>
  <si>
    <t>Waste Flow Rate</t>
  </si>
  <si>
    <t>%</t>
  </si>
  <si>
    <t>*Use project specific information to adjust as needed</t>
  </si>
  <si>
    <t>Daily flow volume</t>
  </si>
  <si>
    <t>liters</t>
  </si>
  <si>
    <t xml:space="preserve"> </t>
  </si>
  <si>
    <t>Septic tank volume</t>
  </si>
  <si>
    <t>Volume in cubic meters =</t>
  </si>
  <si>
    <t>cubic meters</t>
  </si>
  <si>
    <t>Suggested Dimensions of septic tank</t>
  </si>
  <si>
    <t>Profile View of Septic Tank</t>
  </si>
  <si>
    <t>(grade)</t>
  </si>
  <si>
    <t>0.6m</t>
  </si>
  <si>
    <t>Tank depth =</t>
  </si>
  <si>
    <t>m</t>
  </si>
  <si>
    <t xml:space="preserve">Tank width = </t>
  </si>
  <si>
    <t xml:space="preserve">Tank length = </t>
  </si>
  <si>
    <t>(liquid level)</t>
  </si>
  <si>
    <t>NOTES:</t>
  </si>
  <si>
    <t>1.  All dimensions are in meters</t>
  </si>
  <si>
    <t>2.  Drawing is not to scale</t>
  </si>
  <si>
    <t>3.  These are suggested values only</t>
  </si>
  <si>
    <t>4.  Always confirm calculations with</t>
  </si>
  <si>
    <t xml:space="preserve">     a sanitary engineer</t>
  </si>
  <si>
    <t>Construction Notes:</t>
  </si>
  <si>
    <t>End View of Septic Tank</t>
  </si>
  <si>
    <t>1.  Use poured in place concrete or concrete hollow blocks filled with grout</t>
  </si>
  <si>
    <t>2.  If hollow blocks, coat inside of tank with waterproofing material</t>
  </si>
  <si>
    <t>3.  Pipes should be 10 cm in diameter PVC or equivalent</t>
  </si>
  <si>
    <t>4.  Do a leak test before backfilling around tank.  Follow these procedures:</t>
  </si>
  <si>
    <t>a.  Fill tank with water to halfway point.  Look around outside of tank</t>
  </si>
  <si>
    <t>for visible leaks.  Check if water level drops.  If no</t>
  </si>
  <si>
    <t>visible leaks and water level does not drop, fill in around</t>
  </si>
  <si>
    <t>outside of tank with soil and compact</t>
  </si>
  <si>
    <t>b.  Fill tank with water so that it is full.  Repeat inspection as in a. above</t>
  </si>
  <si>
    <t>c.  Perform final leak test.  With tank full, allow to sit for 24 hours.</t>
  </si>
  <si>
    <t>Refill tank if needed.  Then observe tank for 1 hour.</t>
  </si>
  <si>
    <t>If water level drops more than 0.5 cm, tank has a leak that</t>
  </si>
  <si>
    <t xml:space="preserve">must be repaired.  </t>
  </si>
  <si>
    <t>PVC Sch. 40 1" pipe with 1/8" weep holes every 12"</t>
  </si>
  <si>
    <t>to discharge</t>
  </si>
  <si>
    <t>Filter box</t>
  </si>
  <si>
    <t>.75 m</t>
  </si>
  <si>
    <t>Notes:</t>
  </si>
  <si>
    <t>1.  Place coarse gravel around the 4" thin wall pipe to protect the openings so they don't fill with peat material</t>
  </si>
  <si>
    <t>2.  Fill the filter box with cocopeat to an elevation just below the 1" PVC distribution pipe</t>
  </si>
  <si>
    <t>3.  Place coco coir fibers on top of the peat and all around the 1" PVC distribution pipe.  This will help achieve even distribution.</t>
  </si>
  <si>
    <t>pump control float</t>
  </si>
  <si>
    <t>Effluent pump</t>
  </si>
  <si>
    <r>
      <t xml:space="preserve"> </t>
    </r>
    <r>
      <rPr>
        <sz val="14"/>
        <color indexed="8"/>
        <rFont val="Calibri"/>
        <family val="2"/>
      </rPr>
      <t xml:space="preserve">    Cocopeat Fill Material</t>
    </r>
  </si>
  <si>
    <t>Calculations</t>
  </si>
  <si>
    <t xml:space="preserve">Daily flow from worksheet:  </t>
  </si>
  <si>
    <t xml:space="preserve">Surface area of peat filter:  </t>
  </si>
  <si>
    <t xml:space="preserve">  </t>
  </si>
  <si>
    <t>square meters</t>
  </si>
  <si>
    <t>Note:  Use an application rate of 175 liters per day/square meter of cocopeat filter</t>
  </si>
  <si>
    <t>Dosing</t>
  </si>
  <si>
    <t xml:space="preserve">Use 12 doses per 24 hours </t>
  </si>
  <si>
    <t xml:space="preserve">Volume per dose:  </t>
  </si>
  <si>
    <t>Pump flow</t>
  </si>
  <si>
    <t>Pump run time per cycle:</t>
  </si>
  <si>
    <t xml:space="preserve">minutes </t>
  </si>
  <si>
    <t>Timer setting</t>
  </si>
  <si>
    <t>Run time</t>
  </si>
  <si>
    <t>minutes</t>
  </si>
  <si>
    <t>Lag time</t>
  </si>
  <si>
    <t>(Septic tank from previous page)</t>
  </si>
  <si>
    <t>4" thin wall plastic pipe with 1/2" perforations</t>
  </si>
  <si>
    <t>liter per minute (from pump curve)</t>
  </si>
  <si>
    <t>How much of the incoming water is converted to wastewater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</si>
</sst>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0" fillId="0" borderId="3" xfId="0" applyBorder="1"/>
    <xf numFmtId="0" fontId="0" fillId="2" borderId="0" xfId="0" applyFill="1"/>
    <xf numFmtId="0" fontId="0" fillId="2" borderId="4" xfId="0" applyFill="1" applyBorder="1"/>
    <xf numFmtId="0" fontId="0" fillId="0" borderId="0" xfId="0" applyFill="1"/>
    <xf numFmtId="0" fontId="0" fillId="2" borderId="0" xfId="0" applyFill="1" applyBorder="1"/>
    <xf numFmtId="9" fontId="0" fillId="0" borderId="0" xfId="0" applyNumberFormat="1" applyAlignment="1">
      <alignment horizontal="left"/>
    </xf>
    <xf numFmtId="0" fontId="2" fillId="0" borderId="0" xfId="0" applyFont="1"/>
    <xf numFmtId="0" fontId="3" fillId="0" borderId="0" xfId="0" applyFont="1"/>
    <xf numFmtId="172" fontId="0" fillId="0" borderId="0" xfId="0" applyNumberFormat="1"/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3" borderId="0" xfId="1" applyFill="1" applyBorder="1" applyAlignment="1" applyProtection="1"/>
    <xf numFmtId="0" fontId="0" fillId="3" borderId="0" xfId="0" applyFill="1" applyBorder="1"/>
    <xf numFmtId="0" fontId="0" fillId="4" borderId="4" xfId="0" applyFill="1" applyBorder="1"/>
    <xf numFmtId="172" fontId="0" fillId="4" borderId="4" xfId="0" applyNumberFormat="1" applyFill="1" applyBorder="1"/>
    <xf numFmtId="0" fontId="0" fillId="5" borderId="4" xfId="0" applyFill="1" applyBorder="1"/>
    <xf numFmtId="1" fontId="0" fillId="4" borderId="4" xfId="0" applyNumberFormat="1" applyFill="1" applyBorder="1"/>
    <xf numFmtId="0" fontId="5" fillId="3" borderId="0" xfId="1" applyFill="1" applyBorder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25</xdr:row>
      <xdr:rowOff>9525</xdr:rowOff>
    </xdr:from>
    <xdr:to>
      <xdr:col>6</xdr:col>
      <xdr:colOff>0</xdr:colOff>
      <xdr:row>36</xdr:row>
      <xdr:rowOff>9525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>
          <a:off x="3657600" y="4895850"/>
          <a:ext cx="0" cy="20955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36</xdr:row>
      <xdr:rowOff>9525</xdr:rowOff>
    </xdr:from>
    <xdr:to>
      <xdr:col>14</xdr:col>
      <xdr:colOff>0</xdr:colOff>
      <xdr:row>36</xdr:row>
      <xdr:rowOff>9525</xdr:rowOff>
    </xdr:to>
    <xdr:sp macro="" textlink="">
      <xdr:nvSpPr>
        <xdr:cNvPr id="1439" name="Line 2"/>
        <xdr:cNvSpPr>
          <a:spLocks noChangeShapeType="1"/>
        </xdr:cNvSpPr>
      </xdr:nvSpPr>
      <xdr:spPr bwMode="auto">
        <a:xfrm>
          <a:off x="3667125" y="6991350"/>
          <a:ext cx="4867275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25</xdr:row>
      <xdr:rowOff>85725</xdr:rowOff>
    </xdr:from>
    <xdr:to>
      <xdr:col>14</xdr:col>
      <xdr:colOff>9525</xdr:colOff>
      <xdr:row>36</xdr:row>
      <xdr:rowOff>9525</xdr:rowOff>
    </xdr:to>
    <xdr:sp macro="" textlink="">
      <xdr:nvSpPr>
        <xdr:cNvPr id="1440" name="Line 3"/>
        <xdr:cNvSpPr>
          <a:spLocks noChangeShapeType="1"/>
        </xdr:cNvSpPr>
      </xdr:nvSpPr>
      <xdr:spPr bwMode="auto">
        <a:xfrm flipH="1" flipV="1">
          <a:off x="8543925" y="4972050"/>
          <a:ext cx="0" cy="2019300"/>
        </a:xfrm>
        <a:prstGeom prst="line">
          <a:avLst/>
        </a:prstGeom>
        <a:noFill/>
        <a:ln w="57150" cmpd="thinThick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25</xdr:row>
      <xdr:rowOff>9525</xdr:rowOff>
    </xdr:from>
    <xdr:to>
      <xdr:col>6</xdr:col>
      <xdr:colOff>219075</xdr:colOff>
      <xdr:row>25</xdr:row>
      <xdr:rowOff>38100</xdr:rowOff>
    </xdr:to>
    <xdr:sp macro="" textlink="">
      <xdr:nvSpPr>
        <xdr:cNvPr id="1441" name="Line 4"/>
        <xdr:cNvSpPr>
          <a:spLocks noChangeShapeType="1"/>
        </xdr:cNvSpPr>
      </xdr:nvSpPr>
      <xdr:spPr bwMode="auto">
        <a:xfrm>
          <a:off x="3038475" y="4895850"/>
          <a:ext cx="83820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66675</xdr:rowOff>
    </xdr:from>
    <xdr:to>
      <xdr:col>6</xdr:col>
      <xdr:colOff>219075</xdr:colOff>
      <xdr:row>24</xdr:row>
      <xdr:rowOff>104775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048000" y="4762500"/>
          <a:ext cx="8286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25</xdr:row>
      <xdr:rowOff>28575</xdr:rowOff>
    </xdr:from>
    <xdr:to>
      <xdr:col>6</xdr:col>
      <xdr:colOff>228600</xdr:colOff>
      <xdr:row>28</xdr:row>
      <xdr:rowOff>0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886200" y="4914900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23</xdr:row>
      <xdr:rowOff>133350</xdr:rowOff>
    </xdr:from>
    <xdr:to>
      <xdr:col>6</xdr:col>
      <xdr:colOff>323850</xdr:colOff>
      <xdr:row>28</xdr:row>
      <xdr:rowOff>9525</xdr:rowOff>
    </xdr:to>
    <xdr:sp macro="" textlink="">
      <xdr:nvSpPr>
        <xdr:cNvPr id="1444" name="Line 7"/>
        <xdr:cNvSpPr>
          <a:spLocks noChangeShapeType="1"/>
        </xdr:cNvSpPr>
      </xdr:nvSpPr>
      <xdr:spPr bwMode="auto">
        <a:xfrm flipV="1">
          <a:off x="3981450" y="46386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23</xdr:row>
      <xdr:rowOff>142875</xdr:rowOff>
    </xdr:from>
    <xdr:to>
      <xdr:col>6</xdr:col>
      <xdr:colOff>228600</xdr:colOff>
      <xdr:row>24</xdr:row>
      <xdr:rowOff>95250</xdr:rowOff>
    </xdr:to>
    <xdr:sp macro="" textlink="">
      <xdr:nvSpPr>
        <xdr:cNvPr id="1445" name="Line 8"/>
        <xdr:cNvSpPr>
          <a:spLocks noChangeShapeType="1"/>
        </xdr:cNvSpPr>
      </xdr:nvSpPr>
      <xdr:spPr bwMode="auto">
        <a:xfrm flipV="1">
          <a:off x="3886200" y="46482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371475</xdr:colOff>
      <xdr:row>25</xdr:row>
      <xdr:rowOff>95250</xdr:rowOff>
    </xdr:from>
    <xdr:to>
      <xdr:col>14</xdr:col>
      <xdr:colOff>419100</xdr:colOff>
      <xdr:row>25</xdr:row>
      <xdr:rowOff>95250</xdr:rowOff>
    </xdr:to>
    <xdr:sp macro="" textlink="">
      <xdr:nvSpPr>
        <xdr:cNvPr id="1446" name="Line 9"/>
        <xdr:cNvSpPr>
          <a:spLocks noChangeShapeType="1"/>
        </xdr:cNvSpPr>
      </xdr:nvSpPr>
      <xdr:spPr bwMode="auto">
        <a:xfrm>
          <a:off x="8296275" y="49815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25</xdr:row>
      <xdr:rowOff>0</xdr:rowOff>
    </xdr:from>
    <xdr:to>
      <xdr:col>14</xdr:col>
      <xdr:colOff>400050</xdr:colOff>
      <xdr:row>25</xdr:row>
      <xdr:rowOff>0</xdr:rowOff>
    </xdr:to>
    <xdr:sp macro="" textlink="">
      <xdr:nvSpPr>
        <xdr:cNvPr id="1447" name="Line 10"/>
        <xdr:cNvSpPr>
          <a:spLocks noChangeShapeType="1"/>
        </xdr:cNvSpPr>
      </xdr:nvSpPr>
      <xdr:spPr bwMode="auto">
        <a:xfrm>
          <a:off x="8286750" y="48863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381000</xdr:colOff>
      <xdr:row>25</xdr:row>
      <xdr:rowOff>95250</xdr:rowOff>
    </xdr:from>
    <xdr:to>
      <xdr:col>13</xdr:col>
      <xdr:colOff>381000</xdr:colOff>
      <xdr:row>27</xdr:row>
      <xdr:rowOff>152400</xdr:rowOff>
    </xdr:to>
    <xdr:sp macro="" textlink="">
      <xdr:nvSpPr>
        <xdr:cNvPr id="1448" name="Line 11"/>
        <xdr:cNvSpPr>
          <a:spLocks noChangeShapeType="1"/>
        </xdr:cNvSpPr>
      </xdr:nvSpPr>
      <xdr:spPr bwMode="auto">
        <a:xfrm>
          <a:off x="8305800" y="49815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285750</xdr:colOff>
      <xdr:row>23</xdr:row>
      <xdr:rowOff>152400</xdr:rowOff>
    </xdr:from>
    <xdr:to>
      <xdr:col>13</xdr:col>
      <xdr:colOff>285750</xdr:colOff>
      <xdr:row>27</xdr:row>
      <xdr:rowOff>152400</xdr:rowOff>
    </xdr:to>
    <xdr:sp macro="" textlink="">
      <xdr:nvSpPr>
        <xdr:cNvPr id="1449" name="Line 12"/>
        <xdr:cNvSpPr>
          <a:spLocks noChangeShapeType="1"/>
        </xdr:cNvSpPr>
      </xdr:nvSpPr>
      <xdr:spPr bwMode="auto">
        <a:xfrm flipH="1" flipV="1">
          <a:off x="8210550" y="46577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23</xdr:row>
      <xdr:rowOff>152400</xdr:rowOff>
    </xdr:from>
    <xdr:to>
      <xdr:col>13</xdr:col>
      <xdr:colOff>361950</xdr:colOff>
      <xdr:row>25</xdr:row>
      <xdr:rowOff>0</xdr:rowOff>
    </xdr:to>
    <xdr:sp macro="" textlink="">
      <xdr:nvSpPr>
        <xdr:cNvPr id="1450" name="Line 13"/>
        <xdr:cNvSpPr>
          <a:spLocks noChangeShapeType="1"/>
        </xdr:cNvSpPr>
      </xdr:nvSpPr>
      <xdr:spPr bwMode="auto">
        <a:xfrm flipH="1" flipV="1">
          <a:off x="8286750" y="46577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</xdr:row>
      <xdr:rowOff>152400</xdr:rowOff>
    </xdr:from>
    <xdr:to>
      <xdr:col>6</xdr:col>
      <xdr:colOff>0</xdr:colOff>
      <xdr:row>24</xdr:row>
      <xdr:rowOff>85725</xdr:rowOff>
    </xdr:to>
    <xdr:sp macro="" textlink="">
      <xdr:nvSpPr>
        <xdr:cNvPr id="1451" name="Line 14"/>
        <xdr:cNvSpPr>
          <a:spLocks noChangeShapeType="1"/>
        </xdr:cNvSpPr>
      </xdr:nvSpPr>
      <xdr:spPr bwMode="auto">
        <a:xfrm flipV="1">
          <a:off x="3657600" y="4467225"/>
          <a:ext cx="0" cy="3143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152400</xdr:colOff>
      <xdr:row>23</xdr:row>
      <xdr:rowOff>9525</xdr:rowOff>
    </xdr:to>
    <xdr:sp macro="" textlink="">
      <xdr:nvSpPr>
        <xdr:cNvPr id="1452" name="Line 15"/>
        <xdr:cNvSpPr>
          <a:spLocks noChangeShapeType="1"/>
        </xdr:cNvSpPr>
      </xdr:nvSpPr>
      <xdr:spPr bwMode="auto">
        <a:xfrm>
          <a:off x="3657600" y="4505325"/>
          <a:ext cx="152400" cy="95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21</xdr:row>
      <xdr:rowOff>0</xdr:rowOff>
    </xdr:from>
    <xdr:to>
      <xdr:col>6</xdr:col>
      <xdr:colOff>161925</xdr:colOff>
      <xdr:row>22</xdr:row>
      <xdr:rowOff>142875</xdr:rowOff>
    </xdr:to>
    <xdr:sp macro="" textlink="">
      <xdr:nvSpPr>
        <xdr:cNvPr id="1453" name="Line 16"/>
        <xdr:cNvSpPr>
          <a:spLocks noChangeShapeType="1"/>
        </xdr:cNvSpPr>
      </xdr:nvSpPr>
      <xdr:spPr bwMode="auto">
        <a:xfrm flipV="1">
          <a:off x="3819525" y="41243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20</xdr:row>
      <xdr:rowOff>152400</xdr:rowOff>
    </xdr:from>
    <xdr:to>
      <xdr:col>7</xdr:col>
      <xdr:colOff>142875</xdr:colOff>
      <xdr:row>20</xdr:row>
      <xdr:rowOff>152400</xdr:rowOff>
    </xdr:to>
    <xdr:sp macro="" textlink="">
      <xdr:nvSpPr>
        <xdr:cNvPr id="1454" name="Line 17"/>
        <xdr:cNvSpPr>
          <a:spLocks noChangeShapeType="1"/>
        </xdr:cNvSpPr>
      </xdr:nvSpPr>
      <xdr:spPr bwMode="auto">
        <a:xfrm>
          <a:off x="3810000" y="40862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133350</xdr:colOff>
      <xdr:row>20</xdr:row>
      <xdr:rowOff>142875</xdr:rowOff>
    </xdr:from>
    <xdr:to>
      <xdr:col>7</xdr:col>
      <xdr:colOff>133350</xdr:colOff>
      <xdr:row>23</xdr:row>
      <xdr:rowOff>0</xdr:rowOff>
    </xdr:to>
    <xdr:sp macro="" textlink="">
      <xdr:nvSpPr>
        <xdr:cNvPr id="1455" name="Line 18"/>
        <xdr:cNvSpPr>
          <a:spLocks noChangeShapeType="1"/>
        </xdr:cNvSpPr>
      </xdr:nvSpPr>
      <xdr:spPr bwMode="auto">
        <a:xfrm>
          <a:off x="4400550" y="40767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133350</xdr:colOff>
      <xdr:row>22</xdr:row>
      <xdr:rowOff>152400</xdr:rowOff>
    </xdr:from>
    <xdr:to>
      <xdr:col>12</xdr:col>
      <xdr:colOff>533400</xdr:colOff>
      <xdr:row>22</xdr:row>
      <xdr:rowOff>152400</xdr:rowOff>
    </xdr:to>
    <xdr:sp macro="" textlink="">
      <xdr:nvSpPr>
        <xdr:cNvPr id="1456" name="Line 19"/>
        <xdr:cNvSpPr>
          <a:spLocks noChangeShapeType="1"/>
        </xdr:cNvSpPr>
      </xdr:nvSpPr>
      <xdr:spPr bwMode="auto">
        <a:xfrm>
          <a:off x="4400550" y="4467225"/>
          <a:ext cx="3448050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21</xdr:row>
      <xdr:rowOff>9525</xdr:rowOff>
    </xdr:from>
    <xdr:to>
      <xdr:col>12</xdr:col>
      <xdr:colOff>542925</xdr:colOff>
      <xdr:row>22</xdr:row>
      <xdr:rowOff>152400</xdr:rowOff>
    </xdr:to>
    <xdr:sp macro="" textlink="">
      <xdr:nvSpPr>
        <xdr:cNvPr id="1457" name="Line 20"/>
        <xdr:cNvSpPr>
          <a:spLocks noChangeShapeType="1"/>
        </xdr:cNvSpPr>
      </xdr:nvSpPr>
      <xdr:spPr bwMode="auto">
        <a:xfrm flipV="1">
          <a:off x="7858125" y="41338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21</xdr:row>
      <xdr:rowOff>9525</xdr:rowOff>
    </xdr:from>
    <xdr:to>
      <xdr:col>13</xdr:col>
      <xdr:colOff>495300</xdr:colOff>
      <xdr:row>21</xdr:row>
      <xdr:rowOff>9525</xdr:rowOff>
    </xdr:to>
    <xdr:sp macro="" textlink="">
      <xdr:nvSpPr>
        <xdr:cNvPr id="1458" name="Line 21"/>
        <xdr:cNvSpPr>
          <a:spLocks noChangeShapeType="1"/>
        </xdr:cNvSpPr>
      </xdr:nvSpPr>
      <xdr:spPr bwMode="auto">
        <a:xfrm>
          <a:off x="7858125" y="41338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495300</xdr:colOff>
      <xdr:row>21</xdr:row>
      <xdr:rowOff>19050</xdr:rowOff>
    </xdr:from>
    <xdr:to>
      <xdr:col>13</xdr:col>
      <xdr:colOff>495300</xdr:colOff>
      <xdr:row>22</xdr:row>
      <xdr:rowOff>152400</xdr:rowOff>
    </xdr:to>
    <xdr:sp macro="" textlink="">
      <xdr:nvSpPr>
        <xdr:cNvPr id="1459" name="Line 22"/>
        <xdr:cNvSpPr>
          <a:spLocks noChangeShapeType="1"/>
        </xdr:cNvSpPr>
      </xdr:nvSpPr>
      <xdr:spPr bwMode="auto">
        <a:xfrm>
          <a:off x="8420100" y="41433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495300</xdr:colOff>
      <xdr:row>22</xdr:row>
      <xdr:rowOff>152400</xdr:rowOff>
    </xdr:from>
    <xdr:to>
      <xdr:col>14</xdr:col>
      <xdr:colOff>0</xdr:colOff>
      <xdr:row>23</xdr:row>
      <xdr:rowOff>0</xdr:rowOff>
    </xdr:to>
    <xdr:sp macro="" textlink="">
      <xdr:nvSpPr>
        <xdr:cNvPr id="1460" name="Line 23"/>
        <xdr:cNvSpPr>
          <a:spLocks noChangeShapeType="1"/>
        </xdr:cNvSpPr>
      </xdr:nvSpPr>
      <xdr:spPr bwMode="auto">
        <a:xfrm flipV="1">
          <a:off x="8420100" y="4467225"/>
          <a:ext cx="114300" cy="381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23</xdr:row>
      <xdr:rowOff>0</xdr:rowOff>
    </xdr:from>
    <xdr:to>
      <xdr:col>14</xdr:col>
      <xdr:colOff>9525</xdr:colOff>
      <xdr:row>24</xdr:row>
      <xdr:rowOff>152400</xdr:rowOff>
    </xdr:to>
    <xdr:sp macro="" textlink="">
      <xdr:nvSpPr>
        <xdr:cNvPr id="1461" name="Line 24"/>
        <xdr:cNvSpPr>
          <a:spLocks noChangeShapeType="1"/>
        </xdr:cNvSpPr>
      </xdr:nvSpPr>
      <xdr:spPr bwMode="auto">
        <a:xfrm>
          <a:off x="8543925" y="4505325"/>
          <a:ext cx="0" cy="3429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31</xdr:row>
      <xdr:rowOff>0</xdr:rowOff>
    </xdr:from>
    <xdr:to>
      <xdr:col>11</xdr:col>
      <xdr:colOff>9525</xdr:colOff>
      <xdr:row>36</xdr:row>
      <xdr:rowOff>9525</xdr:rowOff>
    </xdr:to>
    <xdr:sp macro="" textlink="">
      <xdr:nvSpPr>
        <xdr:cNvPr id="1462" name="Line 25"/>
        <xdr:cNvSpPr>
          <a:spLocks noChangeShapeType="1"/>
        </xdr:cNvSpPr>
      </xdr:nvSpPr>
      <xdr:spPr bwMode="auto">
        <a:xfrm flipV="1">
          <a:off x="6715125" y="6029325"/>
          <a:ext cx="0" cy="9620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24</xdr:row>
      <xdr:rowOff>0</xdr:rowOff>
    </xdr:from>
    <xdr:to>
      <xdr:col>11</xdr:col>
      <xdr:colOff>9525</xdr:colOff>
      <xdr:row>30</xdr:row>
      <xdr:rowOff>47625</xdr:rowOff>
    </xdr:to>
    <xdr:sp macro="" textlink="">
      <xdr:nvSpPr>
        <xdr:cNvPr id="1463" name="Line 26"/>
        <xdr:cNvSpPr>
          <a:spLocks noChangeShapeType="1"/>
        </xdr:cNvSpPr>
      </xdr:nvSpPr>
      <xdr:spPr bwMode="auto">
        <a:xfrm flipV="1">
          <a:off x="6715125" y="4695825"/>
          <a:ext cx="0" cy="11906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</xdr:row>
      <xdr:rowOff>66675</xdr:rowOff>
    </xdr:from>
    <xdr:to>
      <xdr:col>9</xdr:col>
      <xdr:colOff>561975</xdr:colOff>
      <xdr:row>38</xdr:row>
      <xdr:rowOff>66675</xdr:rowOff>
    </xdr:to>
    <xdr:sp macro="" textlink="">
      <xdr:nvSpPr>
        <xdr:cNvPr id="1464" name="Line 27"/>
        <xdr:cNvSpPr>
          <a:spLocks noChangeShapeType="1"/>
        </xdr:cNvSpPr>
      </xdr:nvSpPr>
      <xdr:spPr bwMode="auto">
        <a:xfrm flipH="1">
          <a:off x="3657600" y="7429500"/>
          <a:ext cx="2390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38</xdr:row>
      <xdr:rowOff>76200</xdr:rowOff>
    </xdr:from>
    <xdr:to>
      <xdr:col>14</xdr:col>
      <xdr:colOff>9525</xdr:colOff>
      <xdr:row>38</xdr:row>
      <xdr:rowOff>76200</xdr:rowOff>
    </xdr:to>
    <xdr:sp macro="" textlink="">
      <xdr:nvSpPr>
        <xdr:cNvPr id="1465" name="Line 28"/>
        <xdr:cNvSpPr>
          <a:spLocks noChangeShapeType="1"/>
        </xdr:cNvSpPr>
      </xdr:nvSpPr>
      <xdr:spPr bwMode="auto">
        <a:xfrm>
          <a:off x="6381750" y="7439025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361950</xdr:colOff>
      <xdr:row>25</xdr:row>
      <xdr:rowOff>28575</xdr:rowOff>
    </xdr:from>
    <xdr:to>
      <xdr:col>5</xdr:col>
      <xdr:colOff>361950</xdr:colOff>
      <xdr:row>29</xdr:row>
      <xdr:rowOff>9525</xdr:rowOff>
    </xdr:to>
    <xdr:sp macro="" textlink="">
      <xdr:nvSpPr>
        <xdr:cNvPr id="1466" name="Line 29"/>
        <xdr:cNvSpPr>
          <a:spLocks noChangeShapeType="1"/>
        </xdr:cNvSpPr>
      </xdr:nvSpPr>
      <xdr:spPr bwMode="auto">
        <a:xfrm flipV="1">
          <a:off x="3409950" y="4914900"/>
          <a:ext cx="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361950</xdr:colOff>
      <xdr:row>30</xdr:row>
      <xdr:rowOff>0</xdr:rowOff>
    </xdr:from>
    <xdr:to>
      <xdr:col>5</xdr:col>
      <xdr:colOff>361950</xdr:colOff>
      <xdr:row>36</xdr:row>
      <xdr:rowOff>0</xdr:rowOff>
    </xdr:to>
    <xdr:sp macro="" textlink="">
      <xdr:nvSpPr>
        <xdr:cNvPr id="1467" name="Line 30"/>
        <xdr:cNvSpPr>
          <a:spLocks noChangeShapeType="1"/>
        </xdr:cNvSpPr>
      </xdr:nvSpPr>
      <xdr:spPr bwMode="auto">
        <a:xfrm>
          <a:off x="3409950" y="5838825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34</xdr:row>
      <xdr:rowOff>85725</xdr:rowOff>
    </xdr:from>
    <xdr:to>
      <xdr:col>8</xdr:col>
      <xdr:colOff>9525</xdr:colOff>
      <xdr:row>34</xdr:row>
      <xdr:rowOff>85725</xdr:rowOff>
    </xdr:to>
    <xdr:sp macro="" textlink="">
      <xdr:nvSpPr>
        <xdr:cNvPr id="1468" name="Line 31"/>
        <xdr:cNvSpPr>
          <a:spLocks noChangeShapeType="1"/>
        </xdr:cNvSpPr>
      </xdr:nvSpPr>
      <xdr:spPr bwMode="auto">
        <a:xfrm flipH="1">
          <a:off x="3695700" y="668655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34</xdr:row>
      <xdr:rowOff>85725</xdr:rowOff>
    </xdr:from>
    <xdr:to>
      <xdr:col>10</xdr:col>
      <xdr:colOff>561975</xdr:colOff>
      <xdr:row>34</xdr:row>
      <xdr:rowOff>85725</xdr:rowOff>
    </xdr:to>
    <xdr:sp macro="" textlink="">
      <xdr:nvSpPr>
        <xdr:cNvPr id="1469" name="Line 32"/>
        <xdr:cNvSpPr>
          <a:spLocks noChangeShapeType="1"/>
        </xdr:cNvSpPr>
      </xdr:nvSpPr>
      <xdr:spPr bwMode="auto">
        <a:xfrm>
          <a:off x="5476875" y="668655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</xdr:colOff>
      <xdr:row>34</xdr:row>
      <xdr:rowOff>95250</xdr:rowOff>
    </xdr:from>
    <xdr:to>
      <xdr:col>12</xdr:col>
      <xdr:colOff>9525</xdr:colOff>
      <xdr:row>34</xdr:row>
      <xdr:rowOff>95250</xdr:rowOff>
    </xdr:to>
    <xdr:sp macro="" textlink="">
      <xdr:nvSpPr>
        <xdr:cNvPr id="1470" name="Line 33"/>
        <xdr:cNvSpPr>
          <a:spLocks noChangeShapeType="1"/>
        </xdr:cNvSpPr>
      </xdr:nvSpPr>
      <xdr:spPr bwMode="auto">
        <a:xfrm flipH="1">
          <a:off x="6753225" y="66960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95250</xdr:rowOff>
    </xdr:from>
    <xdr:to>
      <xdr:col>13</xdr:col>
      <xdr:colOff>581025</xdr:colOff>
      <xdr:row>34</xdr:row>
      <xdr:rowOff>95250</xdr:rowOff>
    </xdr:to>
    <xdr:sp macro="" textlink="">
      <xdr:nvSpPr>
        <xdr:cNvPr id="1471" name="Line 34"/>
        <xdr:cNvSpPr>
          <a:spLocks noChangeShapeType="1"/>
        </xdr:cNvSpPr>
      </xdr:nvSpPr>
      <xdr:spPr bwMode="auto">
        <a:xfrm>
          <a:off x="7924800" y="66960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123825</xdr:colOff>
      <xdr:row>25</xdr:row>
      <xdr:rowOff>114300</xdr:rowOff>
    </xdr:from>
    <xdr:to>
      <xdr:col>14</xdr:col>
      <xdr:colOff>123825</xdr:colOff>
      <xdr:row>29</xdr:row>
      <xdr:rowOff>152400</xdr:rowOff>
    </xdr:to>
    <xdr:sp macro="" textlink="">
      <xdr:nvSpPr>
        <xdr:cNvPr id="1472" name="Line 37"/>
        <xdr:cNvSpPr>
          <a:spLocks noChangeShapeType="1"/>
        </xdr:cNvSpPr>
      </xdr:nvSpPr>
      <xdr:spPr bwMode="auto">
        <a:xfrm flipV="1">
          <a:off x="8658225" y="50006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123825</xdr:colOff>
      <xdr:row>31</xdr:row>
      <xdr:rowOff>0</xdr:rowOff>
    </xdr:from>
    <xdr:to>
      <xdr:col>14</xdr:col>
      <xdr:colOff>123825</xdr:colOff>
      <xdr:row>36</xdr:row>
      <xdr:rowOff>0</xdr:rowOff>
    </xdr:to>
    <xdr:sp macro="" textlink="">
      <xdr:nvSpPr>
        <xdr:cNvPr id="1473" name="Line 38"/>
        <xdr:cNvSpPr>
          <a:spLocks noChangeShapeType="1"/>
        </xdr:cNvSpPr>
      </xdr:nvSpPr>
      <xdr:spPr bwMode="auto">
        <a:xfrm>
          <a:off x="8658225" y="60293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474" name="Line 39"/>
        <xdr:cNvSpPr>
          <a:spLocks noChangeShapeType="1"/>
        </xdr:cNvSpPr>
      </xdr:nvSpPr>
      <xdr:spPr bwMode="auto">
        <a:xfrm>
          <a:off x="6096000" y="8705850"/>
          <a:ext cx="0" cy="20955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9525</xdr:rowOff>
    </xdr:from>
    <xdr:to>
      <xdr:col>14</xdr:col>
      <xdr:colOff>9525</xdr:colOff>
      <xdr:row>56</xdr:row>
      <xdr:rowOff>9525</xdr:rowOff>
    </xdr:to>
    <xdr:sp macro="" textlink="">
      <xdr:nvSpPr>
        <xdr:cNvPr id="1475" name="Line 40"/>
        <xdr:cNvSpPr>
          <a:spLocks noChangeShapeType="1"/>
        </xdr:cNvSpPr>
      </xdr:nvSpPr>
      <xdr:spPr bwMode="auto">
        <a:xfrm>
          <a:off x="6096000" y="10810875"/>
          <a:ext cx="2447925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45</xdr:row>
      <xdr:rowOff>0</xdr:rowOff>
    </xdr:from>
    <xdr:to>
      <xdr:col>14</xdr:col>
      <xdr:colOff>9525</xdr:colOff>
      <xdr:row>56</xdr:row>
      <xdr:rowOff>9525</xdr:rowOff>
    </xdr:to>
    <xdr:sp macro="" textlink="">
      <xdr:nvSpPr>
        <xdr:cNvPr id="1476" name="Line 41"/>
        <xdr:cNvSpPr>
          <a:spLocks noChangeShapeType="1"/>
        </xdr:cNvSpPr>
      </xdr:nvSpPr>
      <xdr:spPr bwMode="auto">
        <a:xfrm flipV="1">
          <a:off x="8543925" y="8705850"/>
          <a:ext cx="0" cy="21050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295275</xdr:colOff>
      <xdr:row>45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1477" name="Line 42"/>
        <xdr:cNvSpPr>
          <a:spLocks noChangeShapeType="1"/>
        </xdr:cNvSpPr>
      </xdr:nvSpPr>
      <xdr:spPr bwMode="auto">
        <a:xfrm flipH="1">
          <a:off x="7610475" y="8705850"/>
          <a:ext cx="923925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295275</xdr:colOff>
      <xdr:row>43</xdr:row>
      <xdr:rowOff>0</xdr:rowOff>
    </xdr:from>
    <xdr:to>
      <xdr:col>12</xdr:col>
      <xdr:colOff>295275</xdr:colOff>
      <xdr:row>44</xdr:row>
      <xdr:rowOff>152400</xdr:rowOff>
    </xdr:to>
    <xdr:sp macro="" textlink="">
      <xdr:nvSpPr>
        <xdr:cNvPr id="1478" name="Line 43"/>
        <xdr:cNvSpPr>
          <a:spLocks noChangeShapeType="1"/>
        </xdr:cNvSpPr>
      </xdr:nvSpPr>
      <xdr:spPr bwMode="auto">
        <a:xfrm flipV="1">
          <a:off x="7610475" y="83248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43</xdr:row>
      <xdr:rowOff>0</xdr:rowOff>
    </xdr:from>
    <xdr:to>
      <xdr:col>12</xdr:col>
      <xdr:colOff>285750</xdr:colOff>
      <xdr:row>43</xdr:row>
      <xdr:rowOff>0</xdr:rowOff>
    </xdr:to>
    <xdr:sp macro="" textlink="">
      <xdr:nvSpPr>
        <xdr:cNvPr id="1479" name="Line 44"/>
        <xdr:cNvSpPr>
          <a:spLocks noChangeShapeType="1"/>
        </xdr:cNvSpPr>
      </xdr:nvSpPr>
      <xdr:spPr bwMode="auto">
        <a:xfrm flipH="1">
          <a:off x="7105650" y="832485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390525</xdr:colOff>
      <xdr:row>43</xdr:row>
      <xdr:rowOff>9525</xdr:rowOff>
    </xdr:from>
    <xdr:to>
      <xdr:col>11</xdr:col>
      <xdr:colOff>390525</xdr:colOff>
      <xdr:row>45</xdr:row>
      <xdr:rowOff>0</xdr:rowOff>
    </xdr:to>
    <xdr:sp macro="" textlink="">
      <xdr:nvSpPr>
        <xdr:cNvPr id="1480" name="Line 45"/>
        <xdr:cNvSpPr>
          <a:spLocks noChangeShapeType="1"/>
        </xdr:cNvSpPr>
      </xdr:nvSpPr>
      <xdr:spPr bwMode="auto">
        <a:xfrm>
          <a:off x="7096125" y="833437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45</xdr:row>
      <xdr:rowOff>0</xdr:rowOff>
    </xdr:from>
    <xdr:to>
      <xdr:col>11</xdr:col>
      <xdr:colOff>390525</xdr:colOff>
      <xdr:row>45</xdr:row>
      <xdr:rowOff>9525</xdr:rowOff>
    </xdr:to>
    <xdr:sp macro="" textlink="">
      <xdr:nvSpPr>
        <xdr:cNvPr id="1481" name="Line 46"/>
        <xdr:cNvSpPr>
          <a:spLocks noChangeShapeType="1"/>
        </xdr:cNvSpPr>
      </xdr:nvSpPr>
      <xdr:spPr bwMode="auto">
        <a:xfrm flipH="1">
          <a:off x="6105525" y="8705850"/>
          <a:ext cx="990600" cy="95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47</xdr:row>
      <xdr:rowOff>85725</xdr:rowOff>
    </xdr:from>
    <xdr:to>
      <xdr:col>12</xdr:col>
      <xdr:colOff>76200</xdr:colOff>
      <xdr:row>48</xdr:row>
      <xdr:rowOff>9525</xdr:rowOff>
    </xdr:to>
    <xdr:sp macro="" textlink="">
      <xdr:nvSpPr>
        <xdr:cNvPr id="1482" name="Oval 47"/>
        <xdr:cNvSpPr>
          <a:spLocks noChangeArrowheads="1"/>
        </xdr:cNvSpPr>
      </xdr:nvSpPr>
      <xdr:spPr bwMode="auto">
        <a:xfrm>
          <a:off x="7315200" y="9172575"/>
          <a:ext cx="762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44</xdr:row>
      <xdr:rowOff>142875</xdr:rowOff>
    </xdr:from>
    <xdr:to>
      <xdr:col>9</xdr:col>
      <xdr:colOff>123825</xdr:colOff>
      <xdr:row>49</xdr:row>
      <xdr:rowOff>152400</xdr:rowOff>
    </xdr:to>
    <xdr:sp macro="" textlink="">
      <xdr:nvSpPr>
        <xdr:cNvPr id="1483" name="Line 48"/>
        <xdr:cNvSpPr>
          <a:spLocks noChangeShapeType="1"/>
        </xdr:cNvSpPr>
      </xdr:nvSpPr>
      <xdr:spPr bwMode="auto">
        <a:xfrm flipV="1">
          <a:off x="5610225" y="8658225"/>
          <a:ext cx="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51</xdr:row>
      <xdr:rowOff>9525</xdr:rowOff>
    </xdr:from>
    <xdr:to>
      <xdr:col>9</xdr:col>
      <xdr:colOff>123825</xdr:colOff>
      <xdr:row>56</xdr:row>
      <xdr:rowOff>9525</xdr:rowOff>
    </xdr:to>
    <xdr:sp macro="" textlink="">
      <xdr:nvSpPr>
        <xdr:cNvPr id="1484" name="Line 49"/>
        <xdr:cNvSpPr>
          <a:spLocks noChangeShapeType="1"/>
        </xdr:cNvSpPr>
      </xdr:nvSpPr>
      <xdr:spPr bwMode="auto">
        <a:xfrm>
          <a:off x="5610225" y="98583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104775</xdr:rowOff>
    </xdr:from>
    <xdr:to>
      <xdr:col>12</xdr:col>
      <xdr:colOff>0</xdr:colOff>
      <xdr:row>57</xdr:row>
      <xdr:rowOff>104775</xdr:rowOff>
    </xdr:to>
    <xdr:sp macro="" textlink="">
      <xdr:nvSpPr>
        <xdr:cNvPr id="1485" name="Line 50"/>
        <xdr:cNvSpPr>
          <a:spLocks noChangeShapeType="1"/>
        </xdr:cNvSpPr>
      </xdr:nvSpPr>
      <xdr:spPr bwMode="auto">
        <a:xfrm flipH="1">
          <a:off x="6096000" y="110966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57</xdr:row>
      <xdr:rowOff>95250</xdr:rowOff>
    </xdr:from>
    <xdr:to>
      <xdr:col>14</xdr:col>
      <xdr:colOff>0</xdr:colOff>
      <xdr:row>57</xdr:row>
      <xdr:rowOff>104775</xdr:rowOff>
    </xdr:to>
    <xdr:sp macro="" textlink="">
      <xdr:nvSpPr>
        <xdr:cNvPr id="1486" name="Line 51"/>
        <xdr:cNvSpPr>
          <a:spLocks noChangeShapeType="1"/>
        </xdr:cNvSpPr>
      </xdr:nvSpPr>
      <xdr:spPr bwMode="auto">
        <a:xfrm>
          <a:off x="7591425" y="11087100"/>
          <a:ext cx="94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48</xdr:row>
      <xdr:rowOff>0</xdr:rowOff>
    </xdr:from>
    <xdr:to>
      <xdr:col>12</xdr:col>
      <xdr:colOff>123825</xdr:colOff>
      <xdr:row>50</xdr:row>
      <xdr:rowOff>152400</xdr:rowOff>
    </xdr:to>
    <xdr:sp macro="" textlink="">
      <xdr:nvSpPr>
        <xdr:cNvPr id="1487" name="Line 52"/>
        <xdr:cNvSpPr>
          <a:spLocks noChangeShapeType="1"/>
        </xdr:cNvSpPr>
      </xdr:nvSpPr>
      <xdr:spPr bwMode="auto">
        <a:xfrm flipV="1">
          <a:off x="7439025" y="92773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52</xdr:row>
      <xdr:rowOff>0</xdr:rowOff>
    </xdr:from>
    <xdr:to>
      <xdr:col>12</xdr:col>
      <xdr:colOff>123825</xdr:colOff>
      <xdr:row>55</xdr:row>
      <xdr:rowOff>152400</xdr:rowOff>
    </xdr:to>
    <xdr:sp macro="" textlink="">
      <xdr:nvSpPr>
        <xdr:cNvPr id="1488" name="Line 53"/>
        <xdr:cNvSpPr>
          <a:spLocks noChangeShapeType="1"/>
        </xdr:cNvSpPr>
      </xdr:nvSpPr>
      <xdr:spPr bwMode="auto">
        <a:xfrm>
          <a:off x="7439025" y="10039350"/>
          <a:ext cx="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352425</xdr:colOff>
      <xdr:row>20</xdr:row>
      <xdr:rowOff>85725</xdr:rowOff>
    </xdr:from>
    <xdr:to>
      <xdr:col>13</xdr:col>
      <xdr:colOff>476250</xdr:colOff>
      <xdr:row>20</xdr:row>
      <xdr:rowOff>85725</xdr:rowOff>
    </xdr:to>
    <xdr:sp macro="" textlink="">
      <xdr:nvSpPr>
        <xdr:cNvPr id="1489" name="Line 54"/>
        <xdr:cNvSpPr>
          <a:spLocks noChangeShapeType="1"/>
        </xdr:cNvSpPr>
      </xdr:nvSpPr>
      <xdr:spPr bwMode="auto">
        <a:xfrm>
          <a:off x="8277225" y="40195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552450</xdr:colOff>
      <xdr:row>20</xdr:row>
      <xdr:rowOff>85725</xdr:rowOff>
    </xdr:from>
    <xdr:to>
      <xdr:col>13</xdr:col>
      <xdr:colOff>0</xdr:colOff>
      <xdr:row>20</xdr:row>
      <xdr:rowOff>85725</xdr:rowOff>
    </xdr:to>
    <xdr:sp macro="" textlink="">
      <xdr:nvSpPr>
        <xdr:cNvPr id="1490" name="Line 55"/>
        <xdr:cNvSpPr>
          <a:spLocks noChangeShapeType="1"/>
        </xdr:cNvSpPr>
      </xdr:nvSpPr>
      <xdr:spPr bwMode="auto">
        <a:xfrm flipH="1">
          <a:off x="7867650" y="40195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171450</xdr:colOff>
      <xdr:row>21</xdr:row>
      <xdr:rowOff>0</xdr:rowOff>
    </xdr:to>
    <xdr:sp macro="" textlink="">
      <xdr:nvSpPr>
        <xdr:cNvPr id="1491" name="Line 56"/>
        <xdr:cNvSpPr>
          <a:spLocks noChangeShapeType="1"/>
        </xdr:cNvSpPr>
      </xdr:nvSpPr>
      <xdr:spPr bwMode="auto">
        <a:xfrm>
          <a:off x="3048000" y="41243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21</xdr:row>
      <xdr:rowOff>19050</xdr:rowOff>
    </xdr:from>
    <xdr:to>
      <xdr:col>12</xdr:col>
      <xdr:colOff>552450</xdr:colOff>
      <xdr:row>21</xdr:row>
      <xdr:rowOff>19050</xdr:rowOff>
    </xdr:to>
    <xdr:sp macro="" textlink="">
      <xdr:nvSpPr>
        <xdr:cNvPr id="1492" name="Line 57"/>
        <xdr:cNvSpPr>
          <a:spLocks noChangeShapeType="1"/>
        </xdr:cNvSpPr>
      </xdr:nvSpPr>
      <xdr:spPr bwMode="auto">
        <a:xfrm>
          <a:off x="4410075" y="4143375"/>
          <a:ext cx="3457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21</xdr:row>
      <xdr:rowOff>28575</xdr:rowOff>
    </xdr:from>
    <xdr:to>
      <xdr:col>15</xdr:col>
      <xdr:colOff>114300</xdr:colOff>
      <xdr:row>21</xdr:row>
      <xdr:rowOff>28575</xdr:rowOff>
    </xdr:to>
    <xdr:sp macro="" textlink="">
      <xdr:nvSpPr>
        <xdr:cNvPr id="1493" name="Line 58"/>
        <xdr:cNvSpPr>
          <a:spLocks noChangeShapeType="1"/>
        </xdr:cNvSpPr>
      </xdr:nvSpPr>
      <xdr:spPr bwMode="auto">
        <a:xfrm>
          <a:off x="8439150" y="41529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25</xdr:row>
      <xdr:rowOff>114300</xdr:rowOff>
    </xdr:from>
    <xdr:to>
      <xdr:col>13</xdr:col>
      <xdr:colOff>285750</xdr:colOff>
      <xdr:row>25</xdr:row>
      <xdr:rowOff>114300</xdr:rowOff>
    </xdr:to>
    <xdr:sp macro="" textlink="">
      <xdr:nvSpPr>
        <xdr:cNvPr id="1494" name="Line 59"/>
        <xdr:cNvSpPr>
          <a:spLocks noChangeShapeType="1"/>
        </xdr:cNvSpPr>
      </xdr:nvSpPr>
      <xdr:spPr bwMode="auto">
        <a:xfrm flipH="1">
          <a:off x="3686175" y="5000625"/>
          <a:ext cx="452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22</xdr:row>
      <xdr:rowOff>152400</xdr:rowOff>
    </xdr:from>
    <xdr:to>
      <xdr:col>15</xdr:col>
      <xdr:colOff>123825</xdr:colOff>
      <xdr:row>29</xdr:row>
      <xdr:rowOff>152400</xdr:rowOff>
    </xdr:to>
    <xdr:sp macro="" textlink="">
      <xdr:nvSpPr>
        <xdr:cNvPr id="1495" name="Line 62"/>
        <xdr:cNvSpPr>
          <a:spLocks noChangeShapeType="1"/>
        </xdr:cNvSpPr>
      </xdr:nvSpPr>
      <xdr:spPr bwMode="auto">
        <a:xfrm flipV="1">
          <a:off x="9267825" y="44672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31</xdr:row>
      <xdr:rowOff>0</xdr:rowOff>
    </xdr:from>
    <xdr:to>
      <xdr:col>15</xdr:col>
      <xdr:colOff>123825</xdr:colOff>
      <xdr:row>36</xdr:row>
      <xdr:rowOff>0</xdr:rowOff>
    </xdr:to>
    <xdr:sp macro="" textlink="">
      <xdr:nvSpPr>
        <xdr:cNvPr id="1496" name="Line 63"/>
        <xdr:cNvSpPr>
          <a:spLocks noChangeShapeType="1"/>
        </xdr:cNvSpPr>
      </xdr:nvSpPr>
      <xdr:spPr bwMode="auto">
        <a:xfrm>
          <a:off x="9267825" y="60293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9525</xdr:rowOff>
    </xdr:from>
    <xdr:to>
      <xdr:col>2</xdr:col>
      <xdr:colOff>0</xdr:colOff>
      <xdr:row>25</xdr:row>
      <xdr:rowOff>9525</xdr:rowOff>
    </xdr:to>
    <xdr:sp macro="" textlink="">
      <xdr:nvSpPr>
        <xdr:cNvPr id="2447" name="Line 1"/>
        <xdr:cNvSpPr>
          <a:spLocks noChangeShapeType="1"/>
        </xdr:cNvSpPr>
      </xdr:nvSpPr>
      <xdr:spPr bwMode="auto">
        <a:xfrm>
          <a:off x="1219200" y="2733675"/>
          <a:ext cx="0" cy="20955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25</xdr:row>
      <xdr:rowOff>9525</xdr:rowOff>
    </xdr:from>
    <xdr:to>
      <xdr:col>10</xdr:col>
      <xdr:colOff>0</xdr:colOff>
      <xdr:row>25</xdr:row>
      <xdr:rowOff>9525</xdr:rowOff>
    </xdr:to>
    <xdr:sp macro="" textlink="">
      <xdr:nvSpPr>
        <xdr:cNvPr id="2448" name="Line 2"/>
        <xdr:cNvSpPr>
          <a:spLocks noChangeShapeType="1"/>
        </xdr:cNvSpPr>
      </xdr:nvSpPr>
      <xdr:spPr bwMode="auto">
        <a:xfrm>
          <a:off x="1228725" y="4829175"/>
          <a:ext cx="4867275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14</xdr:row>
      <xdr:rowOff>85725</xdr:rowOff>
    </xdr:from>
    <xdr:to>
      <xdr:col>10</xdr:col>
      <xdr:colOff>9525</xdr:colOff>
      <xdr:row>25</xdr:row>
      <xdr:rowOff>9525</xdr:rowOff>
    </xdr:to>
    <xdr:sp macro="" textlink="">
      <xdr:nvSpPr>
        <xdr:cNvPr id="2449" name="Line 3"/>
        <xdr:cNvSpPr>
          <a:spLocks noChangeShapeType="1"/>
        </xdr:cNvSpPr>
      </xdr:nvSpPr>
      <xdr:spPr bwMode="auto">
        <a:xfrm flipH="1" flipV="1">
          <a:off x="6105525" y="2809875"/>
          <a:ext cx="0" cy="2019300"/>
        </a:xfrm>
        <a:prstGeom prst="line">
          <a:avLst/>
        </a:prstGeom>
        <a:noFill/>
        <a:ln w="57150" cmpd="thinThick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600075</xdr:colOff>
      <xdr:row>14</xdr:row>
      <xdr:rowOff>9525</xdr:rowOff>
    </xdr:from>
    <xdr:to>
      <xdr:col>2</xdr:col>
      <xdr:colOff>219075</xdr:colOff>
      <xdr:row>14</xdr:row>
      <xdr:rowOff>38100</xdr:rowOff>
    </xdr:to>
    <xdr:sp macro="" textlink="">
      <xdr:nvSpPr>
        <xdr:cNvPr id="2450" name="Line 4"/>
        <xdr:cNvSpPr>
          <a:spLocks noChangeShapeType="1"/>
        </xdr:cNvSpPr>
      </xdr:nvSpPr>
      <xdr:spPr bwMode="auto">
        <a:xfrm>
          <a:off x="600075" y="2733675"/>
          <a:ext cx="83820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66675</xdr:rowOff>
    </xdr:from>
    <xdr:to>
      <xdr:col>2</xdr:col>
      <xdr:colOff>219075</xdr:colOff>
      <xdr:row>13</xdr:row>
      <xdr:rowOff>104775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609600" y="2600325"/>
          <a:ext cx="8286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14</xdr:row>
      <xdr:rowOff>28575</xdr:rowOff>
    </xdr:from>
    <xdr:to>
      <xdr:col>2</xdr:col>
      <xdr:colOff>228600</xdr:colOff>
      <xdr:row>17</xdr:row>
      <xdr:rowOff>0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1447800" y="275272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12</xdr:row>
      <xdr:rowOff>133350</xdr:rowOff>
    </xdr:from>
    <xdr:to>
      <xdr:col>2</xdr:col>
      <xdr:colOff>323850</xdr:colOff>
      <xdr:row>17</xdr:row>
      <xdr:rowOff>9525</xdr:rowOff>
    </xdr:to>
    <xdr:sp macro="" textlink="">
      <xdr:nvSpPr>
        <xdr:cNvPr id="2453" name="Line 7"/>
        <xdr:cNvSpPr>
          <a:spLocks noChangeShapeType="1"/>
        </xdr:cNvSpPr>
      </xdr:nvSpPr>
      <xdr:spPr bwMode="auto">
        <a:xfrm flipV="1">
          <a:off x="1543050" y="24765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12</xdr:row>
      <xdr:rowOff>142875</xdr:rowOff>
    </xdr:from>
    <xdr:to>
      <xdr:col>2</xdr:col>
      <xdr:colOff>228600</xdr:colOff>
      <xdr:row>13</xdr:row>
      <xdr:rowOff>95250</xdr:rowOff>
    </xdr:to>
    <xdr:sp macro="" textlink="">
      <xdr:nvSpPr>
        <xdr:cNvPr id="2454" name="Line 8"/>
        <xdr:cNvSpPr>
          <a:spLocks noChangeShapeType="1"/>
        </xdr:cNvSpPr>
      </xdr:nvSpPr>
      <xdr:spPr bwMode="auto">
        <a:xfrm flipV="1">
          <a:off x="1447800" y="2486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152400</xdr:rowOff>
    </xdr:from>
    <xdr:to>
      <xdr:col>2</xdr:col>
      <xdr:colOff>0</xdr:colOff>
      <xdr:row>13</xdr:row>
      <xdr:rowOff>85725</xdr:rowOff>
    </xdr:to>
    <xdr:sp macro="" textlink="">
      <xdr:nvSpPr>
        <xdr:cNvPr id="2455" name="Line 14"/>
        <xdr:cNvSpPr>
          <a:spLocks noChangeShapeType="1"/>
        </xdr:cNvSpPr>
      </xdr:nvSpPr>
      <xdr:spPr bwMode="auto">
        <a:xfrm flipV="1">
          <a:off x="1219200" y="2305050"/>
          <a:ext cx="0" cy="3143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152400</xdr:colOff>
      <xdr:row>12</xdr:row>
      <xdr:rowOff>9525</xdr:rowOff>
    </xdr:to>
    <xdr:sp macro="" textlink="">
      <xdr:nvSpPr>
        <xdr:cNvPr id="2456" name="Line 15"/>
        <xdr:cNvSpPr>
          <a:spLocks noChangeShapeType="1"/>
        </xdr:cNvSpPr>
      </xdr:nvSpPr>
      <xdr:spPr bwMode="auto">
        <a:xfrm>
          <a:off x="1219200" y="2343150"/>
          <a:ext cx="152400" cy="95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10</xdr:row>
      <xdr:rowOff>0</xdr:rowOff>
    </xdr:from>
    <xdr:to>
      <xdr:col>2</xdr:col>
      <xdr:colOff>161925</xdr:colOff>
      <xdr:row>11</xdr:row>
      <xdr:rowOff>142875</xdr:rowOff>
    </xdr:to>
    <xdr:sp macro="" textlink="">
      <xdr:nvSpPr>
        <xdr:cNvPr id="2457" name="Line 16"/>
        <xdr:cNvSpPr>
          <a:spLocks noChangeShapeType="1"/>
        </xdr:cNvSpPr>
      </xdr:nvSpPr>
      <xdr:spPr bwMode="auto">
        <a:xfrm flipV="1">
          <a:off x="1381125" y="19621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152400</xdr:colOff>
      <xdr:row>9</xdr:row>
      <xdr:rowOff>152400</xdr:rowOff>
    </xdr:from>
    <xdr:to>
      <xdr:col>3</xdr:col>
      <xdr:colOff>142875</xdr:colOff>
      <xdr:row>9</xdr:row>
      <xdr:rowOff>152400</xdr:rowOff>
    </xdr:to>
    <xdr:sp macro="" textlink="">
      <xdr:nvSpPr>
        <xdr:cNvPr id="2458" name="Line 17"/>
        <xdr:cNvSpPr>
          <a:spLocks noChangeShapeType="1"/>
        </xdr:cNvSpPr>
      </xdr:nvSpPr>
      <xdr:spPr bwMode="auto">
        <a:xfrm>
          <a:off x="1371600" y="19240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9</xdr:row>
      <xdr:rowOff>142875</xdr:rowOff>
    </xdr:from>
    <xdr:to>
      <xdr:col>3</xdr:col>
      <xdr:colOff>133350</xdr:colOff>
      <xdr:row>12</xdr:row>
      <xdr:rowOff>0</xdr:rowOff>
    </xdr:to>
    <xdr:sp macro="" textlink="">
      <xdr:nvSpPr>
        <xdr:cNvPr id="2459" name="Line 18"/>
        <xdr:cNvSpPr>
          <a:spLocks noChangeShapeType="1"/>
        </xdr:cNvSpPr>
      </xdr:nvSpPr>
      <xdr:spPr bwMode="auto">
        <a:xfrm>
          <a:off x="19621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11</xdr:row>
      <xdr:rowOff>152400</xdr:rowOff>
    </xdr:from>
    <xdr:to>
      <xdr:col>8</xdr:col>
      <xdr:colOff>533400</xdr:colOff>
      <xdr:row>11</xdr:row>
      <xdr:rowOff>152400</xdr:rowOff>
    </xdr:to>
    <xdr:sp macro="" textlink="">
      <xdr:nvSpPr>
        <xdr:cNvPr id="2460" name="Line 19"/>
        <xdr:cNvSpPr>
          <a:spLocks noChangeShapeType="1"/>
        </xdr:cNvSpPr>
      </xdr:nvSpPr>
      <xdr:spPr bwMode="auto">
        <a:xfrm>
          <a:off x="1962150" y="2305050"/>
          <a:ext cx="3448050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10</xdr:row>
      <xdr:rowOff>9525</xdr:rowOff>
    </xdr:from>
    <xdr:to>
      <xdr:col>8</xdr:col>
      <xdr:colOff>542925</xdr:colOff>
      <xdr:row>11</xdr:row>
      <xdr:rowOff>152400</xdr:rowOff>
    </xdr:to>
    <xdr:sp macro="" textlink="">
      <xdr:nvSpPr>
        <xdr:cNvPr id="2461" name="Line 20"/>
        <xdr:cNvSpPr>
          <a:spLocks noChangeShapeType="1"/>
        </xdr:cNvSpPr>
      </xdr:nvSpPr>
      <xdr:spPr bwMode="auto">
        <a:xfrm flipV="1">
          <a:off x="5419725" y="19716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10</xdr:row>
      <xdr:rowOff>9525</xdr:rowOff>
    </xdr:from>
    <xdr:to>
      <xdr:col>9</xdr:col>
      <xdr:colOff>495300</xdr:colOff>
      <xdr:row>10</xdr:row>
      <xdr:rowOff>9525</xdr:rowOff>
    </xdr:to>
    <xdr:sp macro="" textlink="">
      <xdr:nvSpPr>
        <xdr:cNvPr id="2462" name="Line 21"/>
        <xdr:cNvSpPr>
          <a:spLocks noChangeShapeType="1"/>
        </xdr:cNvSpPr>
      </xdr:nvSpPr>
      <xdr:spPr bwMode="auto">
        <a:xfrm>
          <a:off x="5419725" y="197167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495300</xdr:colOff>
      <xdr:row>10</xdr:row>
      <xdr:rowOff>19050</xdr:rowOff>
    </xdr:from>
    <xdr:to>
      <xdr:col>9</xdr:col>
      <xdr:colOff>495300</xdr:colOff>
      <xdr:row>11</xdr:row>
      <xdr:rowOff>152400</xdr:rowOff>
    </xdr:to>
    <xdr:sp macro="" textlink="">
      <xdr:nvSpPr>
        <xdr:cNvPr id="2463" name="Line 22"/>
        <xdr:cNvSpPr>
          <a:spLocks noChangeShapeType="1"/>
        </xdr:cNvSpPr>
      </xdr:nvSpPr>
      <xdr:spPr bwMode="auto">
        <a:xfrm>
          <a:off x="5981700" y="1981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495300</xdr:colOff>
      <xdr:row>11</xdr:row>
      <xdr:rowOff>180975</xdr:rowOff>
    </xdr:from>
    <xdr:to>
      <xdr:col>10</xdr:col>
      <xdr:colOff>0</xdr:colOff>
      <xdr:row>12</xdr:row>
      <xdr:rowOff>0</xdr:rowOff>
    </xdr:to>
    <xdr:sp macro="" textlink="">
      <xdr:nvSpPr>
        <xdr:cNvPr id="2464" name="Line 23"/>
        <xdr:cNvSpPr>
          <a:spLocks noChangeShapeType="1"/>
        </xdr:cNvSpPr>
      </xdr:nvSpPr>
      <xdr:spPr bwMode="auto">
        <a:xfrm flipV="1">
          <a:off x="5981700" y="2333625"/>
          <a:ext cx="114300" cy="95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12</xdr:row>
      <xdr:rowOff>0</xdr:rowOff>
    </xdr:from>
    <xdr:to>
      <xdr:col>10</xdr:col>
      <xdr:colOff>9525</xdr:colOff>
      <xdr:row>14</xdr:row>
      <xdr:rowOff>95250</xdr:rowOff>
    </xdr:to>
    <xdr:sp macro="" textlink="">
      <xdr:nvSpPr>
        <xdr:cNvPr id="2465" name="Line 24"/>
        <xdr:cNvSpPr>
          <a:spLocks noChangeShapeType="1"/>
        </xdr:cNvSpPr>
      </xdr:nvSpPr>
      <xdr:spPr bwMode="auto">
        <a:xfrm>
          <a:off x="6105525" y="2343150"/>
          <a:ext cx="0" cy="47625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20</xdr:row>
      <xdr:rowOff>0</xdr:rowOff>
    </xdr:from>
    <xdr:to>
      <xdr:col>7</xdr:col>
      <xdr:colOff>9525</xdr:colOff>
      <xdr:row>25</xdr:row>
      <xdr:rowOff>9525</xdr:rowOff>
    </xdr:to>
    <xdr:sp macro="" textlink="">
      <xdr:nvSpPr>
        <xdr:cNvPr id="2466" name="Line 25"/>
        <xdr:cNvSpPr>
          <a:spLocks noChangeShapeType="1"/>
        </xdr:cNvSpPr>
      </xdr:nvSpPr>
      <xdr:spPr bwMode="auto">
        <a:xfrm flipV="1">
          <a:off x="4276725" y="3867150"/>
          <a:ext cx="0" cy="9620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13</xdr:row>
      <xdr:rowOff>0</xdr:rowOff>
    </xdr:from>
    <xdr:to>
      <xdr:col>7</xdr:col>
      <xdr:colOff>9525</xdr:colOff>
      <xdr:row>19</xdr:row>
      <xdr:rowOff>47625</xdr:rowOff>
    </xdr:to>
    <xdr:sp macro="" textlink="">
      <xdr:nvSpPr>
        <xdr:cNvPr id="2467" name="Line 26"/>
        <xdr:cNvSpPr>
          <a:spLocks noChangeShapeType="1"/>
        </xdr:cNvSpPr>
      </xdr:nvSpPr>
      <xdr:spPr bwMode="auto">
        <a:xfrm flipV="1">
          <a:off x="4276725" y="2533650"/>
          <a:ext cx="0" cy="11906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66675</xdr:rowOff>
    </xdr:from>
    <xdr:to>
      <xdr:col>5</xdr:col>
      <xdr:colOff>561975</xdr:colOff>
      <xdr:row>27</xdr:row>
      <xdr:rowOff>66675</xdr:rowOff>
    </xdr:to>
    <xdr:sp macro="" textlink="">
      <xdr:nvSpPr>
        <xdr:cNvPr id="2468" name="Line 27"/>
        <xdr:cNvSpPr>
          <a:spLocks noChangeShapeType="1"/>
        </xdr:cNvSpPr>
      </xdr:nvSpPr>
      <xdr:spPr bwMode="auto">
        <a:xfrm flipH="1">
          <a:off x="1219200" y="5267325"/>
          <a:ext cx="2390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285750</xdr:colOff>
      <xdr:row>27</xdr:row>
      <xdr:rowOff>76200</xdr:rowOff>
    </xdr:from>
    <xdr:to>
      <xdr:col>10</xdr:col>
      <xdr:colOff>9525</xdr:colOff>
      <xdr:row>27</xdr:row>
      <xdr:rowOff>76200</xdr:rowOff>
    </xdr:to>
    <xdr:sp macro="" textlink="">
      <xdr:nvSpPr>
        <xdr:cNvPr id="2469" name="Line 28"/>
        <xdr:cNvSpPr>
          <a:spLocks noChangeShapeType="1"/>
        </xdr:cNvSpPr>
      </xdr:nvSpPr>
      <xdr:spPr bwMode="auto">
        <a:xfrm>
          <a:off x="3943350" y="52768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14</xdr:row>
      <xdr:rowOff>28575</xdr:rowOff>
    </xdr:from>
    <xdr:to>
      <xdr:col>1</xdr:col>
      <xdr:colOff>361950</xdr:colOff>
      <xdr:row>18</xdr:row>
      <xdr:rowOff>9525</xdr:rowOff>
    </xdr:to>
    <xdr:sp macro="" textlink="">
      <xdr:nvSpPr>
        <xdr:cNvPr id="2470" name="Line 29"/>
        <xdr:cNvSpPr>
          <a:spLocks noChangeShapeType="1"/>
        </xdr:cNvSpPr>
      </xdr:nvSpPr>
      <xdr:spPr bwMode="auto">
        <a:xfrm flipV="1">
          <a:off x="971550" y="2752725"/>
          <a:ext cx="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19</xdr:row>
      <xdr:rowOff>0</xdr:rowOff>
    </xdr:from>
    <xdr:to>
      <xdr:col>1</xdr:col>
      <xdr:colOff>361950</xdr:colOff>
      <xdr:row>25</xdr:row>
      <xdr:rowOff>0</xdr:rowOff>
    </xdr:to>
    <xdr:sp macro="" textlink="">
      <xdr:nvSpPr>
        <xdr:cNvPr id="2471" name="Line 30"/>
        <xdr:cNvSpPr>
          <a:spLocks noChangeShapeType="1"/>
        </xdr:cNvSpPr>
      </xdr:nvSpPr>
      <xdr:spPr bwMode="auto">
        <a:xfrm>
          <a:off x="971550" y="36766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23</xdr:row>
      <xdr:rowOff>85725</xdr:rowOff>
    </xdr:from>
    <xdr:to>
      <xdr:col>4</xdr:col>
      <xdr:colOff>9525</xdr:colOff>
      <xdr:row>23</xdr:row>
      <xdr:rowOff>85725</xdr:rowOff>
    </xdr:to>
    <xdr:sp macro="" textlink="">
      <xdr:nvSpPr>
        <xdr:cNvPr id="2472" name="Line 31"/>
        <xdr:cNvSpPr>
          <a:spLocks noChangeShapeType="1"/>
        </xdr:cNvSpPr>
      </xdr:nvSpPr>
      <xdr:spPr bwMode="auto">
        <a:xfrm flipH="1">
          <a:off x="1257300" y="452437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23</xdr:row>
      <xdr:rowOff>85725</xdr:rowOff>
    </xdr:from>
    <xdr:to>
      <xdr:col>6</xdr:col>
      <xdr:colOff>561975</xdr:colOff>
      <xdr:row>23</xdr:row>
      <xdr:rowOff>85725</xdr:rowOff>
    </xdr:to>
    <xdr:sp macro="" textlink="">
      <xdr:nvSpPr>
        <xdr:cNvPr id="2473" name="Line 32"/>
        <xdr:cNvSpPr>
          <a:spLocks noChangeShapeType="1"/>
        </xdr:cNvSpPr>
      </xdr:nvSpPr>
      <xdr:spPr bwMode="auto">
        <a:xfrm>
          <a:off x="3038475" y="452437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9</xdr:row>
      <xdr:rowOff>85725</xdr:rowOff>
    </xdr:from>
    <xdr:to>
      <xdr:col>9</xdr:col>
      <xdr:colOff>476250</xdr:colOff>
      <xdr:row>9</xdr:row>
      <xdr:rowOff>85725</xdr:rowOff>
    </xdr:to>
    <xdr:sp macro="" textlink="">
      <xdr:nvSpPr>
        <xdr:cNvPr id="2474" name="Line 54"/>
        <xdr:cNvSpPr>
          <a:spLocks noChangeShapeType="1"/>
        </xdr:cNvSpPr>
      </xdr:nvSpPr>
      <xdr:spPr bwMode="auto">
        <a:xfrm>
          <a:off x="5838825" y="18573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552450</xdr:colOff>
      <xdr:row>9</xdr:row>
      <xdr:rowOff>85725</xdr:rowOff>
    </xdr:from>
    <xdr:to>
      <xdr:col>9</xdr:col>
      <xdr:colOff>0</xdr:colOff>
      <xdr:row>9</xdr:row>
      <xdr:rowOff>85725</xdr:rowOff>
    </xdr:to>
    <xdr:sp macro="" textlink="">
      <xdr:nvSpPr>
        <xdr:cNvPr id="2475" name="Line 55"/>
        <xdr:cNvSpPr>
          <a:spLocks noChangeShapeType="1"/>
        </xdr:cNvSpPr>
      </xdr:nvSpPr>
      <xdr:spPr bwMode="auto">
        <a:xfrm flipH="1">
          <a:off x="5429250" y="1857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171450</xdr:colOff>
      <xdr:row>10</xdr:row>
      <xdr:rowOff>0</xdr:rowOff>
    </xdr:to>
    <xdr:sp macro="" textlink="">
      <xdr:nvSpPr>
        <xdr:cNvPr id="2476" name="Line 56"/>
        <xdr:cNvSpPr>
          <a:spLocks noChangeShapeType="1"/>
        </xdr:cNvSpPr>
      </xdr:nvSpPr>
      <xdr:spPr bwMode="auto">
        <a:xfrm>
          <a:off x="609600" y="19621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10</xdr:row>
      <xdr:rowOff>19050</xdr:rowOff>
    </xdr:from>
    <xdr:to>
      <xdr:col>8</xdr:col>
      <xdr:colOff>552450</xdr:colOff>
      <xdr:row>10</xdr:row>
      <xdr:rowOff>19050</xdr:rowOff>
    </xdr:to>
    <xdr:sp macro="" textlink="">
      <xdr:nvSpPr>
        <xdr:cNvPr id="2477" name="Line 57"/>
        <xdr:cNvSpPr>
          <a:spLocks noChangeShapeType="1"/>
        </xdr:cNvSpPr>
      </xdr:nvSpPr>
      <xdr:spPr bwMode="auto">
        <a:xfrm>
          <a:off x="1971675" y="1981200"/>
          <a:ext cx="3457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10</xdr:row>
      <xdr:rowOff>28575</xdr:rowOff>
    </xdr:from>
    <xdr:to>
      <xdr:col>12</xdr:col>
      <xdr:colOff>304800</xdr:colOff>
      <xdr:row>10</xdr:row>
      <xdr:rowOff>28575</xdr:rowOff>
    </xdr:to>
    <xdr:sp macro="" textlink="">
      <xdr:nvSpPr>
        <xdr:cNvPr id="2478" name="Line 58"/>
        <xdr:cNvSpPr>
          <a:spLocks noChangeShapeType="1"/>
        </xdr:cNvSpPr>
      </xdr:nvSpPr>
      <xdr:spPr bwMode="auto">
        <a:xfrm>
          <a:off x="6000750" y="1990725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104775</xdr:rowOff>
    </xdr:from>
    <xdr:to>
      <xdr:col>10</xdr:col>
      <xdr:colOff>9525</xdr:colOff>
      <xdr:row>14</xdr:row>
      <xdr:rowOff>114300</xdr:rowOff>
    </xdr:to>
    <xdr:sp macro="" textlink="">
      <xdr:nvSpPr>
        <xdr:cNvPr id="2479" name="Line 59"/>
        <xdr:cNvSpPr>
          <a:spLocks noChangeShapeType="1"/>
        </xdr:cNvSpPr>
      </xdr:nvSpPr>
      <xdr:spPr bwMode="auto">
        <a:xfrm flipH="1">
          <a:off x="1247775" y="2828925"/>
          <a:ext cx="4857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20</xdr:row>
      <xdr:rowOff>142875</xdr:rowOff>
    </xdr:from>
    <xdr:to>
      <xdr:col>9</xdr:col>
      <xdr:colOff>285750</xdr:colOff>
      <xdr:row>24</xdr:row>
      <xdr:rowOff>161925</xdr:rowOff>
    </xdr:to>
    <xdr:sp macro="" textlink="">
      <xdr:nvSpPr>
        <xdr:cNvPr id="46" name="Rectangle 45"/>
        <xdr:cNvSpPr/>
      </xdr:nvSpPr>
      <xdr:spPr>
        <a:xfrm>
          <a:off x="5581650" y="2628900"/>
          <a:ext cx="190500" cy="781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156482</xdr:colOff>
      <xdr:row>11</xdr:row>
      <xdr:rowOff>13607</xdr:rowOff>
    </xdr:from>
    <xdr:to>
      <xdr:col>9</xdr:col>
      <xdr:colOff>202201</xdr:colOff>
      <xdr:row>20</xdr:row>
      <xdr:rowOff>122464</xdr:rowOff>
    </xdr:to>
    <xdr:sp macro="" textlink="">
      <xdr:nvSpPr>
        <xdr:cNvPr id="47" name="Rectangle 46"/>
        <xdr:cNvSpPr/>
      </xdr:nvSpPr>
      <xdr:spPr>
        <a:xfrm>
          <a:off x="5667375" y="782411"/>
          <a:ext cx="45719" cy="18233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183696</xdr:colOff>
      <xdr:row>11</xdr:row>
      <xdr:rowOff>13606</xdr:rowOff>
    </xdr:from>
    <xdr:to>
      <xdr:col>12</xdr:col>
      <xdr:colOff>197303</xdr:colOff>
      <xdr:row>11</xdr:row>
      <xdr:rowOff>61231</xdr:rowOff>
    </xdr:to>
    <xdr:sp macro="" textlink="">
      <xdr:nvSpPr>
        <xdr:cNvPr id="48" name="Rectangle 47"/>
        <xdr:cNvSpPr/>
      </xdr:nvSpPr>
      <xdr:spPr>
        <a:xfrm>
          <a:off x="5694589" y="782410"/>
          <a:ext cx="1850571" cy="47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299357</xdr:colOff>
      <xdr:row>3</xdr:row>
      <xdr:rowOff>102054</xdr:rowOff>
    </xdr:from>
    <xdr:to>
      <xdr:col>12</xdr:col>
      <xdr:colOff>306161</xdr:colOff>
      <xdr:row>12</xdr:row>
      <xdr:rowOff>0</xdr:rowOff>
    </xdr:to>
    <xdr:cxnSp macro="">
      <xdr:nvCxnSpPr>
        <xdr:cNvPr id="52" name="Straight Connector 51"/>
        <xdr:cNvCxnSpPr/>
      </xdr:nvCxnSpPr>
      <xdr:spPr>
        <a:xfrm rot="5400000">
          <a:off x="6840991" y="1479777"/>
          <a:ext cx="1619250" cy="6804"/>
        </a:xfrm>
        <a:prstGeom prst="line">
          <a:avLst/>
        </a:prstGeom>
        <a:ln w="1905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299357</xdr:colOff>
      <xdr:row>11</xdr:row>
      <xdr:rowOff>183696</xdr:rowOff>
    </xdr:from>
    <xdr:to>
      <xdr:col>18</xdr:col>
      <xdr:colOff>462643</xdr:colOff>
      <xdr:row>12</xdr:row>
      <xdr:rowOff>0</xdr:rowOff>
    </xdr:to>
    <xdr:cxnSp macro="">
      <xdr:nvCxnSpPr>
        <xdr:cNvPr id="54" name="Straight Connector 53"/>
        <xdr:cNvCxnSpPr/>
      </xdr:nvCxnSpPr>
      <xdr:spPr>
        <a:xfrm flipV="1">
          <a:off x="7647214" y="2286000"/>
          <a:ext cx="3837215" cy="6804"/>
        </a:xfrm>
        <a:prstGeom prst="line">
          <a:avLst/>
        </a:prstGeom>
        <a:ln w="1905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471487</xdr:colOff>
      <xdr:row>3</xdr:row>
      <xdr:rowOff>68037</xdr:rowOff>
    </xdr:from>
    <xdr:to>
      <xdr:col>18</xdr:col>
      <xdr:colOff>476250</xdr:colOff>
      <xdr:row>11</xdr:row>
      <xdr:rowOff>4764</xdr:rowOff>
    </xdr:to>
    <xdr:cxnSp macro="">
      <xdr:nvCxnSpPr>
        <xdr:cNvPr id="56" name="Straight Connector 55"/>
        <xdr:cNvCxnSpPr/>
      </xdr:nvCxnSpPr>
      <xdr:spPr>
        <a:xfrm rot="5400000" flipH="1" flipV="1">
          <a:off x="10711543" y="1372281"/>
          <a:ext cx="1470252" cy="4763"/>
        </a:xfrm>
        <a:prstGeom prst="line">
          <a:avLst/>
        </a:prstGeom>
        <a:ln w="1905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142875</xdr:colOff>
      <xdr:row>4</xdr:row>
      <xdr:rowOff>74839</xdr:rowOff>
    </xdr:from>
    <xdr:to>
      <xdr:col>12</xdr:col>
      <xdr:colOff>197304</xdr:colOff>
      <xdr:row>11</xdr:row>
      <xdr:rowOff>54428</xdr:rowOff>
    </xdr:to>
    <xdr:sp macro="" textlink="">
      <xdr:nvSpPr>
        <xdr:cNvPr id="57" name="Rectangle 56"/>
        <xdr:cNvSpPr/>
      </xdr:nvSpPr>
      <xdr:spPr>
        <a:xfrm>
          <a:off x="7490732" y="836839"/>
          <a:ext cx="54429" cy="131989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136072</xdr:colOff>
      <xdr:row>4</xdr:row>
      <xdr:rowOff>13607</xdr:rowOff>
    </xdr:from>
    <xdr:to>
      <xdr:col>18</xdr:col>
      <xdr:colOff>381000</xdr:colOff>
      <xdr:row>4</xdr:row>
      <xdr:rowOff>61232</xdr:rowOff>
    </xdr:to>
    <xdr:sp macro="" textlink="">
      <xdr:nvSpPr>
        <xdr:cNvPr id="58" name="Rectangle 57"/>
        <xdr:cNvSpPr/>
      </xdr:nvSpPr>
      <xdr:spPr>
        <a:xfrm>
          <a:off x="7483929" y="775607"/>
          <a:ext cx="3918857" cy="47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18</xdr:col>
      <xdr:colOff>374196</xdr:colOff>
      <xdr:row>3</xdr:row>
      <xdr:rowOff>156482</xdr:rowOff>
    </xdr:from>
    <xdr:to>
      <xdr:col>18</xdr:col>
      <xdr:colOff>419915</xdr:colOff>
      <xdr:row>4</xdr:row>
      <xdr:rowOff>95250</xdr:rowOff>
    </xdr:to>
    <xdr:sp macro="" textlink="">
      <xdr:nvSpPr>
        <xdr:cNvPr id="59" name="Rectangle 58"/>
        <xdr:cNvSpPr/>
      </xdr:nvSpPr>
      <xdr:spPr>
        <a:xfrm>
          <a:off x="11395982" y="727982"/>
          <a:ext cx="45719" cy="1292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13</xdr:col>
      <xdr:colOff>303440</xdr:colOff>
      <xdr:row>4</xdr:row>
      <xdr:rowOff>34018</xdr:rowOff>
    </xdr:from>
    <xdr:to>
      <xdr:col>13</xdr:col>
      <xdr:colOff>349159</xdr:colOff>
      <xdr:row>4</xdr:row>
      <xdr:rowOff>79737</xdr:rowOff>
    </xdr:to>
    <xdr:sp macro="" textlink="">
      <xdr:nvSpPr>
        <xdr:cNvPr id="60" name="Oval 59"/>
        <xdr:cNvSpPr/>
      </xdr:nvSpPr>
      <xdr:spPr>
        <a:xfrm>
          <a:off x="8228240" y="796018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14</xdr:col>
      <xdr:colOff>346983</xdr:colOff>
      <xdr:row>4</xdr:row>
      <xdr:rowOff>34019</xdr:rowOff>
    </xdr:from>
    <xdr:to>
      <xdr:col>14</xdr:col>
      <xdr:colOff>392702</xdr:colOff>
      <xdr:row>4</xdr:row>
      <xdr:rowOff>79738</xdr:rowOff>
    </xdr:to>
    <xdr:sp macro="" textlink="">
      <xdr:nvSpPr>
        <xdr:cNvPr id="61" name="Oval 60"/>
        <xdr:cNvSpPr/>
      </xdr:nvSpPr>
      <xdr:spPr>
        <a:xfrm>
          <a:off x="8919483" y="796019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16</xdr:col>
      <xdr:colOff>296636</xdr:colOff>
      <xdr:row>4</xdr:row>
      <xdr:rowOff>31297</xdr:rowOff>
    </xdr:from>
    <xdr:to>
      <xdr:col>16</xdr:col>
      <xdr:colOff>342355</xdr:colOff>
      <xdr:row>4</xdr:row>
      <xdr:rowOff>77016</xdr:rowOff>
    </xdr:to>
    <xdr:sp macro="" textlink="">
      <xdr:nvSpPr>
        <xdr:cNvPr id="62" name="Oval 61"/>
        <xdr:cNvSpPr/>
      </xdr:nvSpPr>
      <xdr:spPr>
        <a:xfrm>
          <a:off x="10050236" y="793297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15</xdr:col>
      <xdr:colOff>311604</xdr:colOff>
      <xdr:row>4</xdr:row>
      <xdr:rowOff>32657</xdr:rowOff>
    </xdr:from>
    <xdr:to>
      <xdr:col>15</xdr:col>
      <xdr:colOff>357323</xdr:colOff>
      <xdr:row>4</xdr:row>
      <xdr:rowOff>78376</xdr:rowOff>
    </xdr:to>
    <xdr:sp macro="" textlink="">
      <xdr:nvSpPr>
        <xdr:cNvPr id="63" name="Oval 62"/>
        <xdr:cNvSpPr/>
      </xdr:nvSpPr>
      <xdr:spPr>
        <a:xfrm>
          <a:off x="9455604" y="794657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17</xdr:col>
      <xdr:colOff>310244</xdr:colOff>
      <xdr:row>4</xdr:row>
      <xdr:rowOff>34019</xdr:rowOff>
    </xdr:from>
    <xdr:to>
      <xdr:col>17</xdr:col>
      <xdr:colOff>355963</xdr:colOff>
      <xdr:row>4</xdr:row>
      <xdr:rowOff>79738</xdr:rowOff>
    </xdr:to>
    <xdr:sp macro="" textlink="">
      <xdr:nvSpPr>
        <xdr:cNvPr id="64" name="Oval 63"/>
        <xdr:cNvSpPr/>
      </xdr:nvSpPr>
      <xdr:spPr>
        <a:xfrm>
          <a:off x="10673444" y="796019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423863</xdr:colOff>
      <xdr:row>11</xdr:row>
      <xdr:rowOff>0</xdr:rowOff>
    </xdr:from>
    <xdr:to>
      <xdr:col>19</xdr:col>
      <xdr:colOff>342900</xdr:colOff>
      <xdr:row>11</xdr:row>
      <xdr:rowOff>4763</xdr:rowOff>
    </xdr:to>
    <xdr:cxnSp macro="">
      <xdr:nvCxnSpPr>
        <xdr:cNvPr id="66" name="Straight Connector 65"/>
        <xdr:cNvCxnSpPr/>
      </xdr:nvCxnSpPr>
      <xdr:spPr>
        <a:xfrm>
          <a:off x="7739063" y="2105025"/>
          <a:ext cx="4186237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423864</xdr:colOff>
      <xdr:row>10</xdr:row>
      <xdr:rowOff>190499</xdr:rowOff>
    </xdr:from>
    <xdr:to>
      <xdr:col>12</xdr:col>
      <xdr:colOff>423864</xdr:colOff>
      <xdr:row>11</xdr:row>
      <xdr:rowOff>80962</xdr:rowOff>
    </xdr:to>
    <xdr:cxnSp macro="">
      <xdr:nvCxnSpPr>
        <xdr:cNvPr id="68" name="Straight Connector 67"/>
        <xdr:cNvCxnSpPr/>
      </xdr:nvCxnSpPr>
      <xdr:spPr>
        <a:xfrm rot="5400000">
          <a:off x="7698582" y="2145506"/>
          <a:ext cx="8096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419100</xdr:colOff>
      <xdr:row>11</xdr:row>
      <xdr:rowOff>76200</xdr:rowOff>
    </xdr:from>
    <xdr:to>
      <xdr:col>19</xdr:col>
      <xdr:colOff>333375</xdr:colOff>
      <xdr:row>11</xdr:row>
      <xdr:rowOff>80963</xdr:rowOff>
    </xdr:to>
    <xdr:cxnSp macro="">
      <xdr:nvCxnSpPr>
        <xdr:cNvPr id="72" name="Straight Connector 71"/>
        <xdr:cNvCxnSpPr/>
      </xdr:nvCxnSpPr>
      <xdr:spPr>
        <a:xfrm flipV="1">
          <a:off x="7734300" y="2181225"/>
          <a:ext cx="4181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466726</xdr:colOff>
      <xdr:row>11</xdr:row>
      <xdr:rowOff>76200</xdr:rowOff>
    </xdr:from>
    <xdr:to>
      <xdr:col>18</xdr:col>
      <xdr:colOff>466726</xdr:colOff>
      <xdr:row>11</xdr:row>
      <xdr:rowOff>180975</xdr:rowOff>
    </xdr:to>
    <xdr:cxnSp macro="">
      <xdr:nvCxnSpPr>
        <xdr:cNvPr id="75" name="Straight Connector 74"/>
        <xdr:cNvCxnSpPr/>
      </xdr:nvCxnSpPr>
      <xdr:spPr>
        <a:xfrm rot="5400000" flipH="1" flipV="1">
          <a:off x="11387138" y="2233613"/>
          <a:ext cx="104775" cy="0"/>
        </a:xfrm>
        <a:prstGeom prst="line">
          <a:avLst/>
        </a:prstGeom>
        <a:ln w="1905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571500</xdr:colOff>
      <xdr:row>11</xdr:row>
      <xdr:rowOff>4761</xdr:rowOff>
    </xdr:from>
    <xdr:to>
      <xdr:col>15</xdr:col>
      <xdr:colOff>23813</xdr:colOff>
      <xdr:row>11</xdr:row>
      <xdr:rowOff>66674</xdr:rowOff>
    </xdr:to>
    <xdr:sp macro="" textlink="">
      <xdr:nvSpPr>
        <xdr:cNvPr id="77" name="Oval 76"/>
        <xdr:cNvSpPr/>
      </xdr:nvSpPr>
      <xdr:spPr>
        <a:xfrm>
          <a:off x="9105900" y="2109786"/>
          <a:ext cx="61913" cy="6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61913</xdr:colOff>
      <xdr:row>11</xdr:row>
      <xdr:rowOff>61913</xdr:rowOff>
    </xdr:to>
    <xdr:sp macro="" textlink="">
      <xdr:nvSpPr>
        <xdr:cNvPr id="78" name="Oval 77"/>
        <xdr:cNvSpPr/>
      </xdr:nvSpPr>
      <xdr:spPr>
        <a:xfrm>
          <a:off x="7924800" y="2105025"/>
          <a:ext cx="61913" cy="6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17</xdr:col>
      <xdr:colOff>585787</xdr:colOff>
      <xdr:row>11</xdr:row>
      <xdr:rowOff>4762</xdr:rowOff>
    </xdr:from>
    <xdr:to>
      <xdr:col>18</xdr:col>
      <xdr:colOff>38100</xdr:colOff>
      <xdr:row>11</xdr:row>
      <xdr:rowOff>66675</xdr:rowOff>
    </xdr:to>
    <xdr:sp macro="" textlink="">
      <xdr:nvSpPr>
        <xdr:cNvPr id="80" name="Oval 79"/>
        <xdr:cNvSpPr/>
      </xdr:nvSpPr>
      <xdr:spPr>
        <a:xfrm>
          <a:off x="10948987" y="2109787"/>
          <a:ext cx="61913" cy="6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13</xdr:col>
      <xdr:colOff>571500</xdr:colOff>
      <xdr:row>11</xdr:row>
      <xdr:rowOff>9525</xdr:rowOff>
    </xdr:from>
    <xdr:to>
      <xdr:col>14</xdr:col>
      <xdr:colOff>23813</xdr:colOff>
      <xdr:row>11</xdr:row>
      <xdr:rowOff>71438</xdr:rowOff>
    </xdr:to>
    <xdr:sp macro="" textlink="">
      <xdr:nvSpPr>
        <xdr:cNvPr id="81" name="Oval 80"/>
        <xdr:cNvSpPr/>
      </xdr:nvSpPr>
      <xdr:spPr>
        <a:xfrm>
          <a:off x="8496300" y="2114550"/>
          <a:ext cx="61913" cy="6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16</xdr:col>
      <xdr:colOff>576262</xdr:colOff>
      <xdr:row>11</xdr:row>
      <xdr:rowOff>0</xdr:rowOff>
    </xdr:from>
    <xdr:to>
      <xdr:col>17</xdr:col>
      <xdr:colOff>28575</xdr:colOff>
      <xdr:row>11</xdr:row>
      <xdr:rowOff>61913</xdr:rowOff>
    </xdr:to>
    <xdr:sp macro="" textlink="">
      <xdr:nvSpPr>
        <xdr:cNvPr id="82" name="Oval 81"/>
        <xdr:cNvSpPr/>
      </xdr:nvSpPr>
      <xdr:spPr>
        <a:xfrm>
          <a:off x="10329862" y="2105025"/>
          <a:ext cx="61913" cy="6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15</xdr:col>
      <xdr:colOff>576262</xdr:colOff>
      <xdr:row>11</xdr:row>
      <xdr:rowOff>4763</xdr:rowOff>
    </xdr:from>
    <xdr:to>
      <xdr:col>16</xdr:col>
      <xdr:colOff>28575</xdr:colOff>
      <xdr:row>11</xdr:row>
      <xdr:rowOff>66676</xdr:rowOff>
    </xdr:to>
    <xdr:sp macro="" textlink="">
      <xdr:nvSpPr>
        <xdr:cNvPr id="83" name="Oval 82"/>
        <xdr:cNvSpPr/>
      </xdr:nvSpPr>
      <xdr:spPr>
        <a:xfrm>
          <a:off x="9720262" y="2109788"/>
          <a:ext cx="61913" cy="6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15</xdr:col>
      <xdr:colOff>495300</xdr:colOff>
      <xdr:row>1</xdr:row>
      <xdr:rowOff>114300</xdr:rowOff>
    </xdr:from>
    <xdr:to>
      <xdr:col>16</xdr:col>
      <xdr:colOff>400050</xdr:colOff>
      <xdr:row>4</xdr:row>
      <xdr:rowOff>0</xdr:rowOff>
    </xdr:to>
    <xdr:cxnSp macro="">
      <xdr:nvCxnSpPr>
        <xdr:cNvPr id="86" name="Straight Arrow Connector 85"/>
        <xdr:cNvCxnSpPr/>
      </xdr:nvCxnSpPr>
      <xdr:spPr>
        <a:xfrm rot="10800000" flipV="1">
          <a:off x="9639300" y="304800"/>
          <a:ext cx="514350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395288</xdr:colOff>
      <xdr:row>1</xdr:row>
      <xdr:rowOff>114300</xdr:rowOff>
    </xdr:from>
    <xdr:to>
      <xdr:col>16</xdr:col>
      <xdr:colOff>561975</xdr:colOff>
      <xdr:row>1</xdr:row>
      <xdr:rowOff>114300</xdr:rowOff>
    </xdr:to>
    <xdr:cxnSp macro="">
      <xdr:nvCxnSpPr>
        <xdr:cNvPr id="92" name="Straight Connector 91"/>
        <xdr:cNvCxnSpPr/>
      </xdr:nvCxnSpPr>
      <xdr:spPr>
        <a:xfrm>
          <a:off x="10148888" y="304800"/>
          <a:ext cx="1666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490539</xdr:colOff>
      <xdr:row>11</xdr:row>
      <xdr:rowOff>80964</xdr:rowOff>
    </xdr:from>
    <xdr:to>
      <xdr:col>15</xdr:col>
      <xdr:colOff>523876</xdr:colOff>
      <xdr:row>13</xdr:row>
      <xdr:rowOff>109539</xdr:rowOff>
    </xdr:to>
    <xdr:cxnSp macro="">
      <xdr:nvCxnSpPr>
        <xdr:cNvPr id="94" name="Straight Arrow Connector 93"/>
        <xdr:cNvCxnSpPr/>
      </xdr:nvCxnSpPr>
      <xdr:spPr>
        <a:xfrm rot="10800000">
          <a:off x="9024939" y="2185989"/>
          <a:ext cx="642937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523875</xdr:colOff>
      <xdr:row>13</xdr:row>
      <xdr:rowOff>109538</xdr:rowOff>
    </xdr:from>
    <xdr:to>
      <xdr:col>16</xdr:col>
      <xdr:colOff>4763</xdr:colOff>
      <xdr:row>13</xdr:row>
      <xdr:rowOff>109538</xdr:rowOff>
    </xdr:to>
    <xdr:cxnSp macro="">
      <xdr:nvCxnSpPr>
        <xdr:cNvPr id="96" name="Straight Connector 95"/>
        <xdr:cNvCxnSpPr/>
      </xdr:nvCxnSpPr>
      <xdr:spPr>
        <a:xfrm>
          <a:off x="9667875" y="2595563"/>
          <a:ext cx="9048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276225</xdr:colOff>
      <xdr:row>10</xdr:row>
      <xdr:rowOff>109538</xdr:rowOff>
    </xdr:from>
    <xdr:to>
      <xdr:col>19</xdr:col>
      <xdr:colOff>485775</xdr:colOff>
      <xdr:row>11</xdr:row>
      <xdr:rowOff>0</xdr:rowOff>
    </xdr:to>
    <xdr:cxnSp macro="">
      <xdr:nvCxnSpPr>
        <xdr:cNvPr id="98" name="Straight Arrow Connector 97"/>
        <xdr:cNvCxnSpPr/>
      </xdr:nvCxnSpPr>
      <xdr:spPr>
        <a:xfrm rot="10800000" flipV="1">
          <a:off x="11858625" y="2024063"/>
          <a:ext cx="209550" cy="80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481013</xdr:colOff>
      <xdr:row>10</xdr:row>
      <xdr:rowOff>114300</xdr:rowOff>
    </xdr:from>
    <xdr:to>
      <xdr:col>19</xdr:col>
      <xdr:colOff>595313</xdr:colOff>
      <xdr:row>10</xdr:row>
      <xdr:rowOff>114300</xdr:rowOff>
    </xdr:to>
    <xdr:cxnSp macro="">
      <xdr:nvCxnSpPr>
        <xdr:cNvPr id="102" name="Straight Connector 101"/>
        <xdr:cNvCxnSpPr/>
      </xdr:nvCxnSpPr>
      <xdr:spPr>
        <a:xfrm>
          <a:off x="12063413" y="2028825"/>
          <a:ext cx="114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476253</xdr:colOff>
      <xdr:row>6</xdr:row>
      <xdr:rowOff>104775</xdr:rowOff>
    </xdr:from>
    <xdr:to>
      <xdr:col>19</xdr:col>
      <xdr:colOff>504825</xdr:colOff>
      <xdr:row>8</xdr:row>
      <xdr:rowOff>142873</xdr:rowOff>
    </xdr:to>
    <xdr:cxnSp macro="">
      <xdr:nvCxnSpPr>
        <xdr:cNvPr id="104" name="Straight Arrow Connector 103"/>
        <xdr:cNvCxnSpPr/>
      </xdr:nvCxnSpPr>
      <xdr:spPr>
        <a:xfrm rot="10800000" flipV="1">
          <a:off x="11449053" y="1247775"/>
          <a:ext cx="638172" cy="4190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504825</xdr:colOff>
      <xdr:row>6</xdr:row>
      <xdr:rowOff>104775</xdr:rowOff>
    </xdr:from>
    <xdr:to>
      <xdr:col>20</xdr:col>
      <xdr:colOff>4763</xdr:colOff>
      <xdr:row>6</xdr:row>
      <xdr:rowOff>104775</xdr:rowOff>
    </xdr:to>
    <xdr:cxnSp macro="">
      <xdr:nvCxnSpPr>
        <xdr:cNvPr id="107" name="Straight Connector 106"/>
        <xdr:cNvCxnSpPr/>
      </xdr:nvCxnSpPr>
      <xdr:spPr>
        <a:xfrm>
          <a:off x="12087225" y="1247775"/>
          <a:ext cx="10953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180976</xdr:colOff>
      <xdr:row>4</xdr:row>
      <xdr:rowOff>57150</xdr:rowOff>
    </xdr:from>
    <xdr:to>
      <xdr:col>13</xdr:col>
      <xdr:colOff>180977</xdr:colOff>
      <xdr:row>8</xdr:row>
      <xdr:rowOff>19051</xdr:rowOff>
    </xdr:to>
    <xdr:cxnSp macro="">
      <xdr:nvCxnSpPr>
        <xdr:cNvPr id="110" name="Straight Arrow Connector 109"/>
        <xdr:cNvCxnSpPr/>
      </xdr:nvCxnSpPr>
      <xdr:spPr>
        <a:xfrm rot="16200000" flipV="1">
          <a:off x="7743826" y="1181100"/>
          <a:ext cx="723901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180181</xdr:colOff>
      <xdr:row>8</xdr:row>
      <xdr:rowOff>191294</xdr:rowOff>
    </xdr:from>
    <xdr:to>
      <xdr:col>13</xdr:col>
      <xdr:colOff>181769</xdr:colOff>
      <xdr:row>12</xdr:row>
      <xdr:rowOff>10319</xdr:rowOff>
    </xdr:to>
    <xdr:cxnSp macro="">
      <xdr:nvCxnSpPr>
        <xdr:cNvPr id="113" name="Straight Arrow Connector 112"/>
        <xdr:cNvCxnSpPr/>
      </xdr:nvCxnSpPr>
      <xdr:spPr>
        <a:xfrm rot="5400000">
          <a:off x="7810500" y="2009775"/>
          <a:ext cx="5905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495301</xdr:colOff>
      <xdr:row>15</xdr:row>
      <xdr:rowOff>38100</xdr:rowOff>
    </xdr:from>
    <xdr:to>
      <xdr:col>9</xdr:col>
      <xdr:colOff>142876</xdr:colOff>
      <xdr:row>16</xdr:row>
      <xdr:rowOff>123825</xdr:rowOff>
    </xdr:to>
    <xdr:cxnSp macro="">
      <xdr:nvCxnSpPr>
        <xdr:cNvPr id="115" name="Straight Connector 114"/>
        <xdr:cNvCxnSpPr/>
      </xdr:nvCxnSpPr>
      <xdr:spPr>
        <a:xfrm rot="16200000" flipV="1">
          <a:off x="5362576" y="2914650"/>
          <a:ext cx="276225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14</xdr:row>
      <xdr:rowOff>104775</xdr:rowOff>
    </xdr:from>
    <xdr:to>
      <xdr:col>8</xdr:col>
      <xdr:colOff>495300</xdr:colOff>
      <xdr:row>15</xdr:row>
      <xdr:rowOff>19050</xdr:rowOff>
    </xdr:to>
    <xdr:sp macro="" textlink="">
      <xdr:nvSpPr>
        <xdr:cNvPr id="117" name="Rectangle 116"/>
        <xdr:cNvSpPr/>
      </xdr:nvSpPr>
      <xdr:spPr>
        <a:xfrm>
          <a:off x="5267325" y="2781300"/>
          <a:ext cx="104775" cy="104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8</xdr:col>
      <xdr:colOff>114300</xdr:colOff>
      <xdr:row>13</xdr:row>
      <xdr:rowOff>0</xdr:rowOff>
    </xdr:from>
    <xdr:to>
      <xdr:col>8</xdr:col>
      <xdr:colOff>361950</xdr:colOff>
      <xdr:row>14</xdr:row>
      <xdr:rowOff>47625</xdr:rowOff>
    </xdr:to>
    <xdr:cxnSp macro="">
      <xdr:nvCxnSpPr>
        <xdr:cNvPr id="119" name="Straight Arrow Connector 118"/>
        <xdr:cNvCxnSpPr/>
      </xdr:nvCxnSpPr>
      <xdr:spPr>
        <a:xfrm>
          <a:off x="4991100" y="2486025"/>
          <a:ext cx="247650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22</xdr:row>
      <xdr:rowOff>152400</xdr:rowOff>
    </xdr:from>
    <xdr:to>
      <xdr:col>10</xdr:col>
      <xdr:colOff>304800</xdr:colOff>
      <xdr:row>24</xdr:row>
      <xdr:rowOff>95250</xdr:rowOff>
    </xdr:to>
    <xdr:cxnSp macro="">
      <xdr:nvCxnSpPr>
        <xdr:cNvPr id="121" name="Straight Arrow Connector 120"/>
        <xdr:cNvCxnSpPr>
          <a:endCxn id="46" idx="3"/>
        </xdr:cNvCxnSpPr>
      </xdr:nvCxnSpPr>
      <xdr:spPr>
        <a:xfrm rot="10800000">
          <a:off x="5772150" y="4352925"/>
          <a:ext cx="62865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robbins/Desktop/RTIs%20DEWATS%20Portal%2004MAR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ource menu"/>
      <sheetName val="Source Menu 2"/>
      <sheetName val="Yourself"/>
      <sheetName val="House worksheet 1"/>
      <sheetName val="House worksheet 2"/>
      <sheetName val="House worksheet 3"/>
      <sheetName val="House worksheet 4"/>
      <sheetName val="House worksheet 5"/>
      <sheetName val="Costs and comparisons"/>
      <sheetName val="HOME"/>
      <sheetName val="Technologies"/>
      <sheetName val="Sewers"/>
      <sheetName val="Building sewer design"/>
      <sheetName val="Building sewer installation"/>
      <sheetName val="Building sewer inspection point"/>
      <sheetName val="Building sewer operation"/>
      <sheetName val="Building sewer tools"/>
      <sheetName val="Primary treatment"/>
      <sheetName val="Pretreatment"/>
      <sheetName val="Secondary Treatment"/>
      <sheetName val="Site Evaluation"/>
      <sheetName val="Source Characterization"/>
      <sheetName val="Land Use "/>
      <sheetName val="Soils"/>
      <sheetName val="Under Construction"/>
      <sheetName val="Septic tank tool"/>
      <sheetName val="Grease Interceptor Tool"/>
      <sheetName val="Effluent Disposal"/>
      <sheetName val="Reuse"/>
      <sheetName val="Insti Arrangements"/>
      <sheetName val="Policy - BMPs Grease"/>
      <sheetName val="Promotions"/>
      <sheetName val="ABR Design"/>
      <sheetName val="Laundry BMPs"/>
      <sheetName val="Biogas Design Features"/>
      <sheetName val="Lagoons Design FEatures"/>
      <sheetName val="Wetlands Design Features"/>
      <sheetName val="ABR DEsign Features"/>
      <sheetName val="Soil Texture &amp; Structure"/>
      <sheetName val="Groundwater"/>
      <sheetName val="Perc test"/>
      <sheetName val="Leaching"/>
      <sheetName val="Prices Worksheet"/>
      <sheetName val="trench sizing"/>
      <sheetName val="Site Inspection"/>
      <sheetName val="Plan Review Checklist"/>
      <sheetName val="Construction check list"/>
      <sheetName val="source worksheets"/>
      <sheetName val="Rapid Technical Assessments"/>
      <sheetName val="Public Markets"/>
      <sheetName val="Market outputs 1"/>
      <sheetName val="Focus Group Discussion planning"/>
      <sheetName val="More Info Housing"/>
      <sheetName val="Reg Requirements Housing"/>
      <sheetName val="Promotions Housing"/>
      <sheetName val="Septage Management"/>
      <sheetName val="Case Studies - Housing"/>
      <sheetName val="Septage Collection"/>
      <sheetName val="Septage Transportation"/>
      <sheetName val="Septage Treatment"/>
      <sheetName val="Septage supporting"/>
      <sheetName val="Drawing a site plan"/>
      <sheetName val="Setbacks"/>
      <sheetName val="Greywater Design"/>
      <sheetName val="Enabling Environment"/>
      <sheetName val="Local ordinance"/>
      <sheetName val="Septage and Sludge"/>
      <sheetName val="Septage Treatment 2"/>
    </sheetNames>
    <sheetDataSet>
      <sheetData sheetId="0"/>
      <sheetData sheetId="1"/>
      <sheetData sheetId="2"/>
      <sheetData sheetId="3"/>
      <sheetData sheetId="4"/>
      <sheetData sheetId="5">
        <row r="20">
          <cell r="L20">
            <v>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workbookViewId="0">
      <selection activeCell="P2" sqref="P2"/>
    </sheetView>
  </sheetViews>
  <sheetFormatPr baseColWidth="10" defaultRowHeight="15" x14ac:dyDescent="0.25"/>
  <cols>
    <col min="1" max="256" width="9.140625" customWidth="1"/>
  </cols>
  <sheetData>
    <row r="1" spans="1:18" x14ac:dyDescent="0.25">
      <c r="A1" t="s">
        <v>0</v>
      </c>
      <c r="N1" s="18"/>
      <c r="O1" s="18"/>
      <c r="P1" s="24"/>
      <c r="Q1" s="24"/>
      <c r="R1" s="19"/>
    </row>
    <row r="2" spans="1:18" ht="15.75" thickBot="1" x14ac:dyDescent="0.3"/>
    <row r="3" spans="1:18" ht="23.25" x14ac:dyDescent="0.35">
      <c r="B3" s="1"/>
      <c r="C3" s="2"/>
      <c r="D3" s="2"/>
      <c r="E3" s="2"/>
      <c r="F3" s="3" t="s">
        <v>1</v>
      </c>
      <c r="G3" s="2"/>
      <c r="H3" s="2"/>
      <c r="I3" s="2"/>
      <c r="J3" s="2"/>
      <c r="K3" s="2"/>
      <c r="L3" s="2"/>
      <c r="M3" s="2"/>
      <c r="N3" s="4"/>
    </row>
    <row r="4" spans="1:18" x14ac:dyDescent="0.25"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x14ac:dyDescent="0.25">
      <c r="B5" s="5"/>
    </row>
    <row r="6" spans="1:18" x14ac:dyDescent="0.25">
      <c r="B6" s="5"/>
      <c r="C6" s="6" t="s">
        <v>2</v>
      </c>
      <c r="D6" s="6"/>
      <c r="E6" s="6"/>
      <c r="F6" s="6"/>
      <c r="G6" s="7">
        <v>10</v>
      </c>
      <c r="I6" t="s">
        <v>3</v>
      </c>
      <c r="J6" s="8"/>
      <c r="K6" s="8"/>
      <c r="L6" s="8"/>
    </row>
    <row r="7" spans="1:18" x14ac:dyDescent="0.25">
      <c r="B7" s="5"/>
      <c r="C7" s="6"/>
      <c r="D7" s="6"/>
      <c r="E7" s="6"/>
      <c r="F7" s="6"/>
      <c r="G7" s="9"/>
      <c r="J7" s="8"/>
      <c r="K7" s="8"/>
      <c r="L7" s="8"/>
    </row>
    <row r="8" spans="1:18" x14ac:dyDescent="0.25">
      <c r="B8" s="5"/>
      <c r="C8" s="6" t="s">
        <v>4</v>
      </c>
      <c r="D8" s="6"/>
      <c r="E8" s="6"/>
      <c r="F8" s="6"/>
      <c r="G8" s="7">
        <v>150</v>
      </c>
      <c r="H8" t="s">
        <v>5</v>
      </c>
      <c r="I8" t="s">
        <v>6</v>
      </c>
      <c r="J8" s="8"/>
      <c r="K8" s="8"/>
      <c r="L8" s="8"/>
    </row>
    <row r="9" spans="1:18" x14ac:dyDescent="0.25">
      <c r="B9" s="5"/>
      <c r="C9" s="6"/>
      <c r="D9" s="6"/>
      <c r="E9" s="6"/>
      <c r="F9" s="6"/>
      <c r="G9" s="9"/>
      <c r="J9" s="8" t="s">
        <v>7</v>
      </c>
      <c r="K9" s="8"/>
      <c r="L9" s="8"/>
    </row>
    <row r="10" spans="1:18" x14ac:dyDescent="0.25">
      <c r="B10" s="5"/>
      <c r="C10" s="6"/>
      <c r="D10" s="6"/>
      <c r="E10" s="6"/>
      <c r="F10" s="6"/>
      <c r="G10" s="9"/>
      <c r="J10" t="s">
        <v>8</v>
      </c>
    </row>
    <row r="11" spans="1:18" x14ac:dyDescent="0.25">
      <c r="B11" s="5"/>
      <c r="C11" s="6"/>
      <c r="D11" s="6"/>
      <c r="E11" s="6"/>
      <c r="F11" s="6"/>
      <c r="G11" s="9"/>
      <c r="J11" t="s">
        <v>9</v>
      </c>
    </row>
    <row r="12" spans="1:18" x14ac:dyDescent="0.25">
      <c r="B12" s="5"/>
      <c r="C12" s="6" t="s">
        <v>10</v>
      </c>
      <c r="D12" s="6"/>
      <c r="E12" s="6"/>
      <c r="F12" s="6"/>
      <c r="G12" s="7">
        <f>+'[1]House worksheet 2'!L20</f>
        <v>85</v>
      </c>
      <c r="H12" s="10" t="s">
        <v>11</v>
      </c>
      <c r="I12" t="s">
        <v>79</v>
      </c>
    </row>
    <row r="13" spans="1:18" x14ac:dyDescent="0.25">
      <c r="B13" s="5"/>
      <c r="J13" t="s">
        <v>12</v>
      </c>
    </row>
    <row r="14" spans="1:18" x14ac:dyDescent="0.25">
      <c r="B14" s="5"/>
      <c r="C14" t="s">
        <v>13</v>
      </c>
      <c r="E14">
        <f>+G6*G8*G12/100</f>
        <v>1275</v>
      </c>
      <c r="F14" t="s">
        <v>14</v>
      </c>
      <c r="P14" t="s">
        <v>15</v>
      </c>
    </row>
    <row r="15" spans="1:18" x14ac:dyDescent="0.25">
      <c r="B15" s="5"/>
      <c r="C15" t="s">
        <v>16</v>
      </c>
      <c r="E15">
        <f>+(E14*2)</f>
        <v>2550</v>
      </c>
      <c r="F15" t="s">
        <v>14</v>
      </c>
    </row>
    <row r="16" spans="1:18" x14ac:dyDescent="0.25">
      <c r="B16" s="5"/>
      <c r="C16" t="s">
        <v>17</v>
      </c>
      <c r="E16">
        <f>+E15/1000</f>
        <v>2.5499999999999998</v>
      </c>
      <c r="F16" t="s">
        <v>18</v>
      </c>
    </row>
    <row r="18" spans="2:16" x14ac:dyDescent="0.25">
      <c r="B18" s="11" t="s">
        <v>19</v>
      </c>
    </row>
    <row r="20" spans="2:16" ht="15.75" x14ac:dyDescent="0.25">
      <c r="I20" s="12" t="s">
        <v>20</v>
      </c>
    </row>
    <row r="21" spans="2:16" x14ac:dyDescent="0.25">
      <c r="F21" t="s">
        <v>21</v>
      </c>
      <c r="N21" t="s">
        <v>22</v>
      </c>
    </row>
    <row r="23" spans="2:16" x14ac:dyDescent="0.25">
      <c r="B23" t="s">
        <v>23</v>
      </c>
      <c r="D23" s="13">
        <v>1.2</v>
      </c>
      <c r="E23" t="s">
        <v>24</v>
      </c>
    </row>
    <row r="24" spans="2:16" x14ac:dyDescent="0.25">
      <c r="B24" t="s">
        <v>25</v>
      </c>
      <c r="D24" s="13">
        <f>+SQRT((E16/2)/2)</f>
        <v>0.79843597113356557</v>
      </c>
      <c r="E24" t="s">
        <v>24</v>
      </c>
    </row>
    <row r="25" spans="2:16" x14ac:dyDescent="0.25">
      <c r="B25" t="s">
        <v>26</v>
      </c>
      <c r="D25" s="13">
        <f>2.22*D24</f>
        <v>1.7725278559165156</v>
      </c>
      <c r="E25" t="s">
        <v>24</v>
      </c>
    </row>
    <row r="26" spans="2:16" x14ac:dyDescent="0.25">
      <c r="J26" t="s">
        <v>27</v>
      </c>
    </row>
    <row r="30" spans="2:16" x14ac:dyDescent="0.25">
      <c r="B30" t="s">
        <v>28</v>
      </c>
      <c r="F30" s="14">
        <f>+D23-0.2</f>
        <v>1</v>
      </c>
    </row>
    <row r="31" spans="2:16" x14ac:dyDescent="0.25">
      <c r="O31" s="15">
        <f>+F30-0.1</f>
        <v>0.9</v>
      </c>
      <c r="P31" s="15">
        <f>+D23</f>
        <v>1.2</v>
      </c>
    </row>
    <row r="32" spans="2:16" x14ac:dyDescent="0.25">
      <c r="B32" t="s">
        <v>29</v>
      </c>
    </row>
    <row r="33" spans="2:16" x14ac:dyDescent="0.25">
      <c r="B33" t="s">
        <v>30</v>
      </c>
    </row>
    <row r="34" spans="2:16" x14ac:dyDescent="0.25">
      <c r="B34" t="s">
        <v>31</v>
      </c>
    </row>
    <row r="35" spans="2:16" x14ac:dyDescent="0.25">
      <c r="B35" t="s">
        <v>32</v>
      </c>
      <c r="I35" s="14">
        <f>+K39*0.66</f>
        <v>1.1698683849049003</v>
      </c>
      <c r="M35" s="14">
        <f>+K39*0.33</f>
        <v>0.58493419245245015</v>
      </c>
    </row>
    <row r="36" spans="2:16" x14ac:dyDescent="0.25">
      <c r="B36" t="s">
        <v>33</v>
      </c>
      <c r="O36" s="16" t="s">
        <v>15</v>
      </c>
      <c r="P36" s="16" t="s">
        <v>15</v>
      </c>
    </row>
    <row r="39" spans="2:16" x14ac:dyDescent="0.25">
      <c r="K39" s="15">
        <f>+D25</f>
        <v>1.7725278559165156</v>
      </c>
    </row>
    <row r="42" spans="2:16" ht="15.75" x14ac:dyDescent="0.25">
      <c r="B42" t="s">
        <v>34</v>
      </c>
      <c r="K42" s="12" t="s">
        <v>35</v>
      </c>
    </row>
    <row r="44" spans="2:16" x14ac:dyDescent="0.25">
      <c r="B44" t="s">
        <v>36</v>
      </c>
    </row>
    <row r="45" spans="2:16" x14ac:dyDescent="0.25">
      <c r="B45" t="s">
        <v>37</v>
      </c>
    </row>
    <row r="46" spans="2:16" x14ac:dyDescent="0.25">
      <c r="B46" t="s">
        <v>38</v>
      </c>
    </row>
    <row r="47" spans="2:16" x14ac:dyDescent="0.25">
      <c r="B47" t="s">
        <v>39</v>
      </c>
    </row>
    <row r="49" spans="3:13" x14ac:dyDescent="0.25">
      <c r="C49" t="s">
        <v>40</v>
      </c>
    </row>
    <row r="50" spans="3:13" x14ac:dyDescent="0.25">
      <c r="D50" t="s">
        <v>41</v>
      </c>
    </row>
    <row r="51" spans="3:13" x14ac:dyDescent="0.25">
      <c r="D51" t="s">
        <v>42</v>
      </c>
      <c r="J51" s="15">
        <f>+D23</f>
        <v>1.2</v>
      </c>
    </row>
    <row r="52" spans="3:13" x14ac:dyDescent="0.25">
      <c r="D52" t="s">
        <v>43</v>
      </c>
      <c r="M52" s="15">
        <f>+O31</f>
        <v>0.9</v>
      </c>
    </row>
    <row r="53" spans="3:13" x14ac:dyDescent="0.25">
      <c r="C53" t="s">
        <v>44</v>
      </c>
      <c r="M53" s="17"/>
    </row>
    <row r="54" spans="3:13" x14ac:dyDescent="0.25">
      <c r="C54" t="s">
        <v>45</v>
      </c>
    </row>
    <row r="55" spans="3:13" x14ac:dyDescent="0.25">
      <c r="D55" t="s">
        <v>46</v>
      </c>
    </row>
    <row r="56" spans="3:13" x14ac:dyDescent="0.25">
      <c r="D56" t="s">
        <v>47</v>
      </c>
    </row>
    <row r="57" spans="3:13" x14ac:dyDescent="0.25">
      <c r="D57" t="s">
        <v>48</v>
      </c>
    </row>
    <row r="58" spans="3:13" x14ac:dyDescent="0.25">
      <c r="M58" s="15">
        <f>+D24</f>
        <v>0.79843597113356557</v>
      </c>
    </row>
  </sheetData>
  <mergeCells count="1">
    <mergeCell ref="P1:Q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1"/>
  <sheetViews>
    <sheetView zoomScaleNormal="100" workbookViewId="0">
      <selection activeCell="R41" sqref="R41"/>
    </sheetView>
  </sheetViews>
  <sheetFormatPr baseColWidth="10" defaultRowHeight="15" x14ac:dyDescent="0.25"/>
  <cols>
    <col min="1" max="256" width="9.140625" customWidth="1"/>
  </cols>
  <sheetData>
    <row r="2" spans="2:21" x14ac:dyDescent="0.25">
      <c r="B2" t="s">
        <v>76</v>
      </c>
      <c r="R2" t="s">
        <v>49</v>
      </c>
    </row>
    <row r="7" spans="2:21" x14ac:dyDescent="0.25">
      <c r="U7" t="s">
        <v>51</v>
      </c>
    </row>
    <row r="8" spans="2:21" ht="18.75" x14ac:dyDescent="0.3">
      <c r="O8" t="s">
        <v>59</v>
      </c>
    </row>
    <row r="9" spans="2:21" ht="15.75" x14ac:dyDescent="0.25">
      <c r="E9" s="12" t="s">
        <v>20</v>
      </c>
      <c r="N9" t="s">
        <v>52</v>
      </c>
    </row>
    <row r="10" spans="2:21" x14ac:dyDescent="0.25">
      <c r="B10" t="s">
        <v>21</v>
      </c>
      <c r="J10" t="s">
        <v>22</v>
      </c>
    </row>
    <row r="11" spans="2:21" x14ac:dyDescent="0.25">
      <c r="U11" t="s">
        <v>50</v>
      </c>
    </row>
    <row r="13" spans="2:21" x14ac:dyDescent="0.25">
      <c r="H13" t="s">
        <v>57</v>
      </c>
    </row>
    <row r="14" spans="2:21" x14ac:dyDescent="0.25">
      <c r="Q14" t="s">
        <v>77</v>
      </c>
    </row>
    <row r="15" spans="2:21" x14ac:dyDescent="0.25">
      <c r="F15" t="s">
        <v>27</v>
      </c>
    </row>
    <row r="19" spans="2:17" x14ac:dyDescent="0.25">
      <c r="B19" s="14">
        <f>+'Septic Tank'!F30</f>
        <v>1</v>
      </c>
      <c r="M19" t="s">
        <v>53</v>
      </c>
    </row>
    <row r="20" spans="2:17" x14ac:dyDescent="0.25">
      <c r="K20" s="15"/>
      <c r="L20" s="15"/>
      <c r="M20" t="s">
        <v>54</v>
      </c>
    </row>
    <row r="21" spans="2:17" x14ac:dyDescent="0.25">
      <c r="M21" t="s">
        <v>55</v>
      </c>
    </row>
    <row r="22" spans="2:17" x14ac:dyDescent="0.25">
      <c r="M22" t="s">
        <v>56</v>
      </c>
    </row>
    <row r="24" spans="2:17" x14ac:dyDescent="0.25">
      <c r="E24" s="14">
        <f>+'Septic Tank'!I35</f>
        <v>1.1698683849049003</v>
      </c>
      <c r="I24" s="14"/>
    </row>
    <row r="25" spans="2:17" x14ac:dyDescent="0.25">
      <c r="L25" s="16" t="s">
        <v>58</v>
      </c>
    </row>
    <row r="27" spans="2:17" x14ac:dyDescent="0.25">
      <c r="M27" t="s">
        <v>60</v>
      </c>
      <c r="O27" t="s">
        <v>65</v>
      </c>
    </row>
    <row r="28" spans="2:17" x14ac:dyDescent="0.25">
      <c r="G28" s="15">
        <f>+'Septic Tank'!K39</f>
        <v>1.7725278559165156</v>
      </c>
    </row>
    <row r="29" spans="2:17" x14ac:dyDescent="0.25">
      <c r="M29" t="s">
        <v>61</v>
      </c>
      <c r="P29" s="20">
        <f>+'Septic Tank'!E14</f>
        <v>1275</v>
      </c>
      <c r="Q29" t="s">
        <v>14</v>
      </c>
    </row>
    <row r="30" spans="2:17" x14ac:dyDescent="0.25">
      <c r="M30" t="s">
        <v>62</v>
      </c>
      <c r="P30" s="21">
        <f>+P29/175</f>
        <v>7.2857142857142856</v>
      </c>
      <c r="Q30" t="s">
        <v>64</v>
      </c>
    </row>
    <row r="32" spans="2:17" x14ac:dyDescent="0.25">
      <c r="M32" t="s">
        <v>66</v>
      </c>
      <c r="N32" t="s">
        <v>67</v>
      </c>
    </row>
    <row r="33" spans="4:17" x14ac:dyDescent="0.25">
      <c r="D33" t="s">
        <v>15</v>
      </c>
      <c r="E33" t="s">
        <v>15</v>
      </c>
      <c r="F33" t="s">
        <v>15</v>
      </c>
      <c r="G33" t="s">
        <v>15</v>
      </c>
    </row>
    <row r="34" spans="4:17" x14ac:dyDescent="0.25">
      <c r="E34" t="s">
        <v>15</v>
      </c>
      <c r="M34" t="s">
        <v>68</v>
      </c>
      <c r="P34" s="20">
        <f>+P29/12</f>
        <v>106.25</v>
      </c>
      <c r="Q34" t="s">
        <v>14</v>
      </c>
    </row>
    <row r="35" spans="4:17" x14ac:dyDescent="0.25">
      <c r="E35" t="s">
        <v>15</v>
      </c>
      <c r="M35" t="s">
        <v>69</v>
      </c>
      <c r="P35" s="22">
        <v>25</v>
      </c>
      <c r="Q35" t="s">
        <v>78</v>
      </c>
    </row>
    <row r="36" spans="4:17" x14ac:dyDescent="0.25">
      <c r="G36" t="s">
        <v>63</v>
      </c>
      <c r="M36" t="s">
        <v>70</v>
      </c>
      <c r="P36" s="20">
        <f>+P34/P35</f>
        <v>4.25</v>
      </c>
      <c r="Q36" t="s">
        <v>71</v>
      </c>
    </row>
    <row r="38" spans="4:17" x14ac:dyDescent="0.25">
      <c r="M38" t="s">
        <v>72</v>
      </c>
    </row>
    <row r="40" spans="4:17" x14ac:dyDescent="0.25">
      <c r="M40" t="s">
        <v>73</v>
      </c>
      <c r="O40" s="20">
        <v>4.25</v>
      </c>
      <c r="P40" t="s">
        <v>74</v>
      </c>
    </row>
    <row r="41" spans="4:17" x14ac:dyDescent="0.25">
      <c r="M41" t="s">
        <v>75</v>
      </c>
      <c r="O41" s="23">
        <f>120-O40</f>
        <v>115.75</v>
      </c>
      <c r="P41" t="s">
        <v>74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Septic Tank</vt:lpstr>
      <vt:lpstr>Cocopeat Filter</vt:lpstr>
    </vt:vector>
  </TitlesOfParts>
  <Company>RTI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drobbins</dc:creator>
  <cp:lastModifiedBy>Lasse</cp:lastModifiedBy>
  <dcterms:created xsi:type="dcterms:W3CDTF">2011-07-01T13:04:58Z</dcterms:created>
  <dcterms:modified xsi:type="dcterms:W3CDTF">2016-02-24T10:07:39Z</dcterms:modified>
</cp:coreProperties>
</file>